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<sst xmlns="http://schemas.openxmlformats.org/spreadsheetml/2006/main" count="149" uniqueCount="81">
  <si>
    <t>潼南区2023年12月份重要民生商品价格监测表</t>
  </si>
  <si>
    <t>监测点：江北新世纪超市</t>
  </si>
  <si>
    <t>品   名</t>
  </si>
  <si>
    <t>规格等级</t>
  </si>
  <si>
    <t>单位</t>
  </si>
  <si>
    <t>增减额</t>
  </si>
  <si>
    <t>环比增减%</t>
  </si>
  <si>
    <t>同比增减%</t>
  </si>
  <si>
    <t>月平均</t>
  </si>
  <si>
    <t>粮食</t>
  </si>
  <si>
    <t>大米</t>
  </si>
  <si>
    <t>当地主销</t>
  </si>
  <si>
    <t>元/500克</t>
  </si>
  <si>
    <t>粳米</t>
  </si>
  <si>
    <t>东北大米</t>
  </si>
  <si>
    <t>面粉</t>
  </si>
  <si>
    <t>标准粉</t>
  </si>
  <si>
    <t>食用油</t>
  </si>
  <si>
    <t>大豆油</t>
  </si>
  <si>
    <t>桶装一级压榨（金龙鱼）</t>
  </si>
  <si>
    <t>元/5升</t>
  </si>
  <si>
    <t>菜籽油</t>
  </si>
  <si>
    <t>桶装一级压榨（红蜻蜓）</t>
  </si>
  <si>
    <t>花生油</t>
  </si>
  <si>
    <t>桶装一级压榨（鲁花）</t>
  </si>
  <si>
    <t>食用调和油</t>
  </si>
  <si>
    <t>桶装一级（金龙鱼）</t>
  </si>
  <si>
    <t>猪肉</t>
  </si>
  <si>
    <t>鲜猪肉</t>
  </si>
  <si>
    <t>后腿瘦肉</t>
  </si>
  <si>
    <t>去骨后腿肉</t>
  </si>
  <si>
    <t>三线肉（肋条肉）</t>
  </si>
  <si>
    <t>纤排骨</t>
  </si>
  <si>
    <t>蔬菜</t>
  </si>
  <si>
    <t>土豆</t>
  </si>
  <si>
    <t>新鲜</t>
  </si>
  <si>
    <t>莲藕</t>
  </si>
  <si>
    <t>白萝卜</t>
  </si>
  <si>
    <t>胡萝卜</t>
  </si>
  <si>
    <t>黄瓜</t>
  </si>
  <si>
    <t>冬瓜</t>
  </si>
  <si>
    <t>老南瓜</t>
  </si>
  <si>
    <t>西红柿</t>
  </si>
  <si>
    <t>茄子</t>
  </si>
  <si>
    <t>青椒</t>
  </si>
  <si>
    <t>尖椒</t>
  </si>
  <si>
    <t>四季豆</t>
  </si>
  <si>
    <t>西兰花</t>
  </si>
  <si>
    <t>韭菜</t>
  </si>
  <si>
    <t>芹菜</t>
  </si>
  <si>
    <t>大葱</t>
  </si>
  <si>
    <t>莲白</t>
  </si>
  <si>
    <t>黄秧白</t>
  </si>
  <si>
    <t>瓢儿白</t>
  </si>
  <si>
    <t>油麦菜</t>
  </si>
  <si>
    <t>水产品</t>
  </si>
  <si>
    <t>草鱼</t>
  </si>
  <si>
    <t>活250克以上一条</t>
  </si>
  <si>
    <t>花鲢鱼</t>
  </si>
  <si>
    <t>活1500克左右一条</t>
  </si>
  <si>
    <t>鲫鱼</t>
  </si>
  <si>
    <t>水果</t>
  </si>
  <si>
    <t>苹果</t>
  </si>
  <si>
    <t>红富士一级</t>
  </si>
  <si>
    <t>柑橘</t>
  </si>
  <si>
    <t>香蕉</t>
  </si>
  <si>
    <t>国产一级</t>
  </si>
  <si>
    <t>梨</t>
  </si>
  <si>
    <t>鸭梨一级</t>
  </si>
  <si>
    <t>其他食品</t>
  </si>
  <si>
    <t>牛奶</t>
  </si>
  <si>
    <t>200ml袋装天友纯牛奶）</t>
  </si>
  <si>
    <t>元/袋</t>
  </si>
  <si>
    <t>鸡蛋</t>
  </si>
  <si>
    <t>新鲜完整、鸡场蛋</t>
  </si>
  <si>
    <t>鸡肉</t>
  </si>
  <si>
    <t>鸡肉-白条鸡、开膛、上等-零售价</t>
  </si>
  <si>
    <t>腱子肉</t>
  </si>
  <si>
    <t>散装-零售价</t>
  </si>
  <si>
    <t>牛腩</t>
  </si>
  <si>
    <t>注：该表格内运算为公式自动计算，保留到两位小数。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</si>
</sst>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2"/>
      <name val="方正小标宋_GBK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name val="黑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  <scheme val="maj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2" fillId="0" borderId="0"/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176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shrinkToFit="1"/>
    </xf>
    <xf numFmtId="0" fontId="6" fillId="0" borderId="4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shrinkToFit="1"/>
    </xf>
    <xf numFmtId="176" fontId="10" fillId="0" borderId="5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6"/>
  <sheetViews>
    <sheetView tabSelected="1" topLeftCell="A14" workbookViewId="0">
      <selection activeCell="O58" sqref="O58"/>
    </sheetView>
  </sheetViews>
  <sheetFormatPr defaultColWidth="9" defaultRowHeight="13.5"/>
  <cols>
    <col min="1" max="1" width="9" style="1"/>
    <col min="2" max="2" width="11.625" style="1" customWidth="1"/>
    <col min="3" max="3" width="9" style="1"/>
    <col min="4" max="4" width="9.875" style="1" customWidth="1"/>
    <col min="5" max="5" width="10.125" style="1" customWidth="1"/>
    <col min="6" max="6" width="9.625" style="1" customWidth="1"/>
    <col min="7" max="7" width="15" style="1" customWidth="1"/>
    <col min="8" max="8" width="9.625" style="1" customWidth="1"/>
    <col min="9" max="9" width="9" style="1"/>
    <col min="10" max="10" width="12.125" style="1" customWidth="1"/>
    <col min="11" max="16384" width="9" style="1"/>
  </cols>
  <sheetData>
    <row r="1" ht="36" customHeight="1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2</v>
      </c>
      <c r="B3" s="6" t="s">
        <v>3</v>
      </c>
      <c r="C3" s="7" t="s">
        <v>4</v>
      </c>
      <c r="D3" s="8">
        <v>2023.11</v>
      </c>
      <c r="E3" s="9">
        <v>2023.12</v>
      </c>
      <c r="F3" s="10" t="s">
        <v>5</v>
      </c>
      <c r="G3" s="10" t="s">
        <v>6</v>
      </c>
      <c r="H3" s="11">
        <v>2022.12</v>
      </c>
      <c r="I3" s="50" t="s">
        <v>5</v>
      </c>
      <c r="J3" s="10" t="s">
        <v>7</v>
      </c>
    </row>
    <row r="4" spans="1:10">
      <c r="A4" s="5"/>
      <c r="B4" s="6"/>
      <c r="C4" s="7"/>
      <c r="D4" s="11" t="s">
        <v>8</v>
      </c>
      <c r="E4" s="10" t="s">
        <v>8</v>
      </c>
      <c r="F4" s="10"/>
      <c r="G4" s="10"/>
      <c r="H4" s="10" t="s">
        <v>8</v>
      </c>
      <c r="I4" s="51"/>
      <c r="J4" s="52"/>
    </row>
    <row r="5" ht="31" customHeight="1" spans="1:21">
      <c r="A5" s="12" t="s">
        <v>9</v>
      </c>
      <c r="B5" s="13"/>
      <c r="C5" s="13"/>
      <c r="D5" s="13"/>
      <c r="E5" s="13"/>
      <c r="F5" s="14"/>
      <c r="G5" s="13"/>
      <c r="H5" s="13"/>
      <c r="I5" s="13"/>
      <c r="J5" s="53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ht="14.25" spans="1:13">
      <c r="A6" s="15"/>
      <c r="B6" s="16"/>
      <c r="C6" s="15"/>
      <c r="D6" s="17">
        <f>AVERAGE(D7:D9)</f>
        <v>2.45666666666667</v>
      </c>
      <c r="E6" s="17">
        <f>AVERAGE(E7:E9)</f>
        <v>2.52666666666667</v>
      </c>
      <c r="F6" s="18">
        <f t="shared" ref="F6:F15" si="0">E6-D6</f>
        <v>0.0699999999999998</v>
      </c>
      <c r="G6" s="18">
        <f t="shared" ref="G6:G9" si="1">(E6-D6)/D6*100%</f>
        <v>0.0284938941655359</v>
      </c>
      <c r="H6" s="18">
        <f>AVERAGE(H7:H9)</f>
        <v>2.35666666666667</v>
      </c>
      <c r="I6" s="18">
        <f>E6-H6</f>
        <v>0.17</v>
      </c>
      <c r="J6" s="18">
        <f t="shared" ref="J6:J9" si="2">(E6-H6)/H6*100%</f>
        <v>0.0721357850070721</v>
      </c>
      <c r="K6" s="54"/>
      <c r="L6" s="54"/>
      <c r="M6" s="54"/>
    </row>
    <row r="7" ht="14.25" spans="1:21">
      <c r="A7" s="19" t="s">
        <v>10</v>
      </c>
      <c r="B7" s="20" t="s">
        <v>11</v>
      </c>
      <c r="C7" s="19" t="s">
        <v>12</v>
      </c>
      <c r="D7" s="21">
        <v>2.39</v>
      </c>
      <c r="E7" s="22">
        <v>2.47</v>
      </c>
      <c r="F7" s="23">
        <f t="shared" si="0"/>
        <v>0.0800000000000001</v>
      </c>
      <c r="G7" s="23">
        <f t="shared" si="1"/>
        <v>0.0334728033472804</v>
      </c>
      <c r="H7" s="22">
        <v>2.13</v>
      </c>
      <c r="I7" s="55">
        <f t="shared" ref="I6:I9" si="3">E7-H7</f>
        <v>0.34</v>
      </c>
      <c r="J7" s="23">
        <f t="shared" si="2"/>
        <v>0.15962441314554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ht="14.25" spans="1:10">
      <c r="A8" s="19" t="s">
        <v>13</v>
      </c>
      <c r="B8" s="20" t="s">
        <v>14</v>
      </c>
      <c r="C8" s="19" t="s">
        <v>12</v>
      </c>
      <c r="D8" s="21">
        <v>2.49</v>
      </c>
      <c r="E8" s="24">
        <v>2.7</v>
      </c>
      <c r="F8" s="23">
        <f t="shared" si="0"/>
        <v>0.21</v>
      </c>
      <c r="G8" s="23">
        <f t="shared" si="1"/>
        <v>0.0843373493975903</v>
      </c>
      <c r="H8" s="24">
        <v>2.49</v>
      </c>
      <c r="I8" s="55">
        <f t="shared" si="3"/>
        <v>0.21</v>
      </c>
      <c r="J8" s="23">
        <f t="shared" si="2"/>
        <v>0.0843373493975903</v>
      </c>
    </row>
    <row r="9" ht="14.25" spans="1:10">
      <c r="A9" s="19" t="s">
        <v>15</v>
      </c>
      <c r="B9" s="20" t="s">
        <v>16</v>
      </c>
      <c r="C9" s="19" t="s">
        <v>12</v>
      </c>
      <c r="D9" s="21">
        <v>2.49</v>
      </c>
      <c r="E9" s="24">
        <v>2.41</v>
      </c>
      <c r="F9" s="23">
        <f t="shared" si="0"/>
        <v>-0.0800000000000001</v>
      </c>
      <c r="G9" s="23">
        <f t="shared" si="1"/>
        <v>-0.0321285140562249</v>
      </c>
      <c r="H9" s="24">
        <v>2.45</v>
      </c>
      <c r="I9" s="55">
        <f t="shared" si="3"/>
        <v>-0.04</v>
      </c>
      <c r="J9" s="23">
        <f t="shared" si="2"/>
        <v>-0.0163265306122449</v>
      </c>
    </row>
    <row r="10" ht="33" customHeight="1" spans="1:10">
      <c r="A10" s="12" t="s">
        <v>17</v>
      </c>
      <c r="B10" s="13"/>
      <c r="C10" s="13"/>
      <c r="D10" s="13"/>
      <c r="E10" s="13"/>
      <c r="F10" s="23"/>
      <c r="G10" s="18"/>
      <c r="H10" s="25"/>
      <c r="I10" s="13"/>
      <c r="J10" s="23"/>
    </row>
    <row r="11" ht="14.25" spans="1:10">
      <c r="A11" s="26"/>
      <c r="B11" s="20"/>
      <c r="C11" s="27"/>
      <c r="D11" s="17">
        <v>95.4575</v>
      </c>
      <c r="E11" s="17">
        <f>AVERAGE(E12:E15)</f>
        <v>94.775</v>
      </c>
      <c r="F11" s="18">
        <f t="shared" si="0"/>
        <v>-0.682500000000005</v>
      </c>
      <c r="G11" s="18">
        <f t="shared" ref="G11:G15" si="4">(E11-D11)/D11*100%</f>
        <v>-0.00714977869732608</v>
      </c>
      <c r="H11" s="18">
        <f>AVERAGE(H12:H15)</f>
        <v>102.4</v>
      </c>
      <c r="I11" s="18">
        <f>E11-H11</f>
        <v>-7.62500000000001</v>
      </c>
      <c r="J11" s="18">
        <f t="shared" ref="J11:J15" si="5">(E11-H11)/H11*100%</f>
        <v>-0.0744628906250001</v>
      </c>
    </row>
    <row r="12" ht="24" spans="1:14">
      <c r="A12" s="19" t="s">
        <v>18</v>
      </c>
      <c r="B12" s="20" t="s">
        <v>19</v>
      </c>
      <c r="C12" s="19" t="s">
        <v>20</v>
      </c>
      <c r="D12" s="28">
        <v>58.89</v>
      </c>
      <c r="E12" s="22">
        <v>66.45</v>
      </c>
      <c r="F12" s="23">
        <f t="shared" si="0"/>
        <v>7.56</v>
      </c>
      <c r="G12" s="23">
        <f t="shared" si="4"/>
        <v>0.128374936321956</v>
      </c>
      <c r="H12" s="22">
        <v>69.9</v>
      </c>
      <c r="I12" s="55">
        <f>E12-H12</f>
        <v>-3.45</v>
      </c>
      <c r="J12" s="23">
        <f t="shared" si="5"/>
        <v>-0.0493562231759657</v>
      </c>
      <c r="K12" s="54"/>
      <c r="L12" s="54"/>
      <c r="M12" s="54"/>
      <c r="N12" s="54"/>
    </row>
    <row r="13" ht="24" spans="1:14">
      <c r="A13" s="19" t="s">
        <v>21</v>
      </c>
      <c r="B13" s="20" t="s">
        <v>22</v>
      </c>
      <c r="C13" s="19" t="s">
        <v>20</v>
      </c>
      <c r="D13" s="29">
        <v>79.9</v>
      </c>
      <c r="E13" s="24">
        <v>74.08</v>
      </c>
      <c r="F13" s="23">
        <f t="shared" si="0"/>
        <v>-5.82000000000001</v>
      </c>
      <c r="G13" s="23">
        <f t="shared" si="4"/>
        <v>-0.0728410513141428</v>
      </c>
      <c r="H13" s="24">
        <v>89.9</v>
      </c>
      <c r="I13" s="55">
        <f>E13-H13</f>
        <v>-15.82</v>
      </c>
      <c r="J13" s="23">
        <f t="shared" si="5"/>
        <v>-0.175973303670745</v>
      </c>
      <c r="K13" s="54"/>
      <c r="L13" s="54"/>
      <c r="M13" s="54"/>
      <c r="N13" s="54"/>
    </row>
    <row r="14" ht="24" spans="1:10">
      <c r="A14" s="19" t="s">
        <v>23</v>
      </c>
      <c r="B14" s="20" t="s">
        <v>24</v>
      </c>
      <c r="C14" s="19" t="s">
        <v>20</v>
      </c>
      <c r="D14" s="29">
        <v>169.9</v>
      </c>
      <c r="E14" s="24">
        <v>164.01</v>
      </c>
      <c r="F14" s="23">
        <f t="shared" si="0"/>
        <v>-5.89000000000001</v>
      </c>
      <c r="G14" s="23">
        <f t="shared" si="4"/>
        <v>-0.0346674514420248</v>
      </c>
      <c r="H14" s="24">
        <v>169.9</v>
      </c>
      <c r="I14" s="55">
        <f>E14-H14</f>
        <v>-5.89000000000001</v>
      </c>
      <c r="J14" s="23">
        <f t="shared" si="5"/>
        <v>-0.0346674514420248</v>
      </c>
    </row>
    <row r="15" ht="24" spans="1:10">
      <c r="A15" s="30" t="s">
        <v>25</v>
      </c>
      <c r="B15" s="31" t="s">
        <v>26</v>
      </c>
      <c r="C15" s="30" t="s">
        <v>20</v>
      </c>
      <c r="D15" s="29">
        <v>77.72</v>
      </c>
      <c r="E15" s="24">
        <v>74.56</v>
      </c>
      <c r="F15" s="23">
        <f t="shared" si="0"/>
        <v>-3.16</v>
      </c>
      <c r="G15" s="23">
        <f t="shared" si="4"/>
        <v>-0.0406587750900669</v>
      </c>
      <c r="H15" s="24">
        <v>79.9</v>
      </c>
      <c r="I15" s="56">
        <f>E15-H15</f>
        <v>-5.34</v>
      </c>
      <c r="J15" s="23">
        <f t="shared" si="5"/>
        <v>-0.0668335419274093</v>
      </c>
    </row>
    <row r="16" ht="24" customHeight="1" spans="1:10">
      <c r="A16" s="32" t="s">
        <v>27</v>
      </c>
      <c r="B16" s="33"/>
      <c r="C16" s="33"/>
      <c r="D16" s="33"/>
      <c r="E16" s="33"/>
      <c r="F16" s="23"/>
      <c r="G16" s="18"/>
      <c r="H16" s="33"/>
      <c r="I16" s="33"/>
      <c r="J16" s="23"/>
    </row>
    <row r="17" ht="21" customHeight="1" spans="1:10">
      <c r="A17" s="26"/>
      <c r="B17" s="20"/>
      <c r="C17" s="27"/>
      <c r="D17" s="17">
        <f>AVERAGE(D18:D21)</f>
        <v>17.05</v>
      </c>
      <c r="E17" s="17">
        <f>AVERAGE(E18:E21)</f>
        <v>16.9675</v>
      </c>
      <c r="F17" s="23">
        <f>E17-D17</f>
        <v>-0.0824999999999996</v>
      </c>
      <c r="G17" s="18">
        <f t="shared" ref="G17:G21" si="6">(E17-D17)/D17*100%</f>
        <v>-0.00483870967741933</v>
      </c>
      <c r="H17" s="18">
        <f>AVERAGE(H18:H21)</f>
        <v>23.4175</v>
      </c>
      <c r="I17" s="18">
        <f>E17-H17</f>
        <v>-6.45</v>
      </c>
      <c r="J17" s="18">
        <f>(E17-H17)/E17</f>
        <v>-0.38013850007367</v>
      </c>
    </row>
    <row r="18" ht="21" customHeight="1" spans="1:14">
      <c r="A18" s="19" t="s">
        <v>28</v>
      </c>
      <c r="B18" s="20" t="s">
        <v>29</v>
      </c>
      <c r="C18" s="19" t="s">
        <v>12</v>
      </c>
      <c r="D18" s="34">
        <v>15.8</v>
      </c>
      <c r="E18" s="22">
        <v>16.54</v>
      </c>
      <c r="F18" s="23">
        <f>E18-D18</f>
        <v>0.739999999999998</v>
      </c>
      <c r="G18" s="23">
        <f t="shared" si="6"/>
        <v>0.0468354430379746</v>
      </c>
      <c r="H18" s="22">
        <v>22.39</v>
      </c>
      <c r="I18" s="55">
        <f t="shared" ref="I18:I43" si="7">E18-H18</f>
        <v>-5.85</v>
      </c>
      <c r="J18" s="23">
        <f t="shared" ref="J18:J21" si="8">(E18-H18)/H18*100%</f>
        <v>-0.261277355962483</v>
      </c>
      <c r="K18" s="54"/>
      <c r="L18" s="54"/>
      <c r="M18" s="54"/>
      <c r="N18" s="54"/>
    </row>
    <row r="19" ht="21" customHeight="1" spans="1:14">
      <c r="A19" s="19" t="s">
        <v>28</v>
      </c>
      <c r="B19" s="20" t="s">
        <v>30</v>
      </c>
      <c r="C19" s="19" t="s">
        <v>12</v>
      </c>
      <c r="D19" s="35">
        <v>12.8</v>
      </c>
      <c r="E19" s="24">
        <v>12.84</v>
      </c>
      <c r="F19" s="23">
        <f>E19-D19</f>
        <v>0.0399999999999991</v>
      </c>
      <c r="G19" s="23">
        <f t="shared" si="6"/>
        <v>0.00312499999999993</v>
      </c>
      <c r="H19" s="24">
        <v>18.75</v>
      </c>
      <c r="I19" s="55">
        <f t="shared" si="7"/>
        <v>-5.91</v>
      </c>
      <c r="J19" s="23">
        <f t="shared" si="8"/>
        <v>-0.3152</v>
      </c>
      <c r="K19" s="54"/>
      <c r="L19" s="54"/>
      <c r="M19" s="54"/>
      <c r="N19" s="54"/>
    </row>
    <row r="20" ht="24" spans="1:10">
      <c r="A20" s="19" t="s">
        <v>28</v>
      </c>
      <c r="B20" s="20" t="s">
        <v>31</v>
      </c>
      <c r="C20" s="19" t="s">
        <v>12</v>
      </c>
      <c r="D20" s="35">
        <v>15.8</v>
      </c>
      <c r="E20" s="24">
        <v>15.09</v>
      </c>
      <c r="F20" s="23">
        <f>E20-D20</f>
        <v>-0.710000000000001</v>
      </c>
      <c r="G20" s="23">
        <f t="shared" si="6"/>
        <v>-0.0449367088607595</v>
      </c>
      <c r="H20" s="24">
        <v>22.11</v>
      </c>
      <c r="I20" s="55">
        <f t="shared" si="7"/>
        <v>-7.02</v>
      </c>
      <c r="J20" s="23">
        <f t="shared" si="8"/>
        <v>-0.317503392130258</v>
      </c>
    </row>
    <row r="21" ht="18" customHeight="1" spans="1:10">
      <c r="A21" s="19" t="s">
        <v>28</v>
      </c>
      <c r="B21" s="20" t="s">
        <v>32</v>
      </c>
      <c r="C21" s="19" t="s">
        <v>12</v>
      </c>
      <c r="D21" s="35">
        <v>23.8</v>
      </c>
      <c r="E21" s="24">
        <v>23.4</v>
      </c>
      <c r="F21" s="23">
        <f>E21-D21</f>
        <v>-0.400000000000002</v>
      </c>
      <c r="G21" s="23">
        <f t="shared" si="6"/>
        <v>-0.0168067226890757</v>
      </c>
      <c r="H21" s="24">
        <v>30.42</v>
      </c>
      <c r="I21" s="55">
        <f t="shared" si="7"/>
        <v>-7.02</v>
      </c>
      <c r="J21" s="23">
        <f t="shared" si="8"/>
        <v>-0.230769230769231</v>
      </c>
    </row>
    <row r="22" ht="32" customHeight="1" spans="1:10">
      <c r="A22" s="12" t="s">
        <v>33</v>
      </c>
      <c r="B22" s="13"/>
      <c r="C22" s="13"/>
      <c r="D22" s="13"/>
      <c r="E22" s="13"/>
      <c r="F22" s="23"/>
      <c r="G22" s="18"/>
      <c r="H22" s="13"/>
      <c r="I22" s="13"/>
      <c r="J22" s="23"/>
    </row>
    <row r="23" ht="14.25" spans="1:10">
      <c r="A23" s="26"/>
      <c r="B23" s="20"/>
      <c r="C23" s="27"/>
      <c r="D23" s="17">
        <f>AVERAGE(D24:D42)</f>
        <v>3.41</v>
      </c>
      <c r="E23" s="17">
        <f>AVERAGE(E24:E42)</f>
        <v>3.5721052631579</v>
      </c>
      <c r="F23" s="18">
        <f t="shared" ref="F23:F43" si="9">E23-D23</f>
        <v>0.162105263157895</v>
      </c>
      <c r="G23" s="18">
        <f t="shared" ref="G23:G43" si="10">(E23-D23)/D23*100%</f>
        <v>0.0475382003395588</v>
      </c>
      <c r="H23" s="17">
        <f>AVERAGE(H24:H42)</f>
        <v>4.22526315789474</v>
      </c>
      <c r="I23" s="18">
        <f t="shared" si="7"/>
        <v>-0.653157894736842</v>
      </c>
      <c r="J23" s="18">
        <f>(E23-H23)/E23</f>
        <v>-0.182849565345513</v>
      </c>
    </row>
    <row r="24" ht="14.25" spans="1:29">
      <c r="A24" s="20" t="s">
        <v>34</v>
      </c>
      <c r="B24" s="20" t="s">
        <v>35</v>
      </c>
      <c r="C24" s="20" t="s">
        <v>12</v>
      </c>
      <c r="D24" s="36">
        <v>1.66</v>
      </c>
      <c r="E24" s="22">
        <v>1.97</v>
      </c>
      <c r="F24" s="23">
        <f t="shared" si="9"/>
        <v>0.31</v>
      </c>
      <c r="G24" s="23">
        <f t="shared" si="10"/>
        <v>0.186746987951807</v>
      </c>
      <c r="H24" s="37">
        <v>2.26</v>
      </c>
      <c r="I24" s="55">
        <f t="shared" si="7"/>
        <v>-0.29</v>
      </c>
      <c r="J24" s="23">
        <f t="shared" ref="J24:J43" si="11">(E24-H24)/H24*100%</f>
        <v>-0.128318584070796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</row>
    <row r="25" ht="14.25" spans="1:19">
      <c r="A25" s="20" t="s">
        <v>36</v>
      </c>
      <c r="B25" s="20" t="s">
        <v>35</v>
      </c>
      <c r="C25" s="20" t="s">
        <v>12</v>
      </c>
      <c r="D25" s="38">
        <v>2.95</v>
      </c>
      <c r="E25" s="24">
        <v>3.59</v>
      </c>
      <c r="F25" s="23">
        <f t="shared" si="9"/>
        <v>0.64</v>
      </c>
      <c r="G25" s="23">
        <f t="shared" si="10"/>
        <v>0.216949152542373</v>
      </c>
      <c r="H25" s="39">
        <v>3.6</v>
      </c>
      <c r="I25" s="55">
        <f t="shared" si="7"/>
        <v>-0.0100000000000002</v>
      </c>
      <c r="J25" s="23">
        <f t="shared" si="11"/>
        <v>-0.00277777777777784</v>
      </c>
      <c r="K25" s="54"/>
      <c r="L25" s="54"/>
      <c r="M25" s="54"/>
      <c r="N25" s="54"/>
      <c r="O25" s="54"/>
      <c r="P25" s="54"/>
      <c r="Q25" s="54"/>
      <c r="R25" s="54"/>
      <c r="S25" s="54"/>
    </row>
    <row r="26" ht="14.25" spans="1:19">
      <c r="A26" s="20" t="s">
        <v>37</v>
      </c>
      <c r="B26" s="20" t="s">
        <v>35</v>
      </c>
      <c r="C26" s="20" t="s">
        <v>12</v>
      </c>
      <c r="D26" s="38">
        <v>1.1</v>
      </c>
      <c r="E26" s="24">
        <v>0.73</v>
      </c>
      <c r="F26" s="23">
        <f t="shared" si="9"/>
        <v>-0.37</v>
      </c>
      <c r="G26" s="23">
        <f t="shared" si="10"/>
        <v>-0.336363636363636</v>
      </c>
      <c r="H26" s="39">
        <v>0.62</v>
      </c>
      <c r="I26" s="55">
        <f t="shared" si="7"/>
        <v>0.11</v>
      </c>
      <c r="J26" s="23">
        <f t="shared" si="11"/>
        <v>0.17741935483871</v>
      </c>
      <c r="K26" s="54"/>
      <c r="L26" s="54"/>
      <c r="M26" s="54"/>
      <c r="N26" s="54"/>
      <c r="O26" s="54"/>
      <c r="P26" s="54"/>
      <c r="Q26" s="54"/>
      <c r="R26" s="54"/>
      <c r="S26" s="54"/>
    </row>
    <row r="27" ht="14.25" spans="1:19">
      <c r="A27" s="20" t="s">
        <v>38</v>
      </c>
      <c r="B27" s="20" t="s">
        <v>35</v>
      </c>
      <c r="C27" s="20" t="s">
        <v>12</v>
      </c>
      <c r="D27" s="38">
        <v>2.67</v>
      </c>
      <c r="E27" s="24">
        <v>2.62</v>
      </c>
      <c r="F27" s="23">
        <f t="shared" si="9"/>
        <v>-0.0499999999999998</v>
      </c>
      <c r="G27" s="23">
        <f t="shared" si="10"/>
        <v>-0.0187265917602996</v>
      </c>
      <c r="H27" s="39">
        <v>2.62</v>
      </c>
      <c r="I27" s="55">
        <f t="shared" si="7"/>
        <v>0</v>
      </c>
      <c r="J27" s="23">
        <f t="shared" si="11"/>
        <v>0</v>
      </c>
      <c r="K27" s="54"/>
      <c r="L27" s="54"/>
      <c r="M27" s="54"/>
      <c r="N27" s="54"/>
      <c r="O27" s="54"/>
      <c r="P27" s="54"/>
      <c r="Q27" s="54"/>
      <c r="R27" s="54"/>
      <c r="S27" s="54"/>
    </row>
    <row r="28" ht="14.25" spans="1:20">
      <c r="A28" s="20" t="s">
        <v>39</v>
      </c>
      <c r="B28" s="20" t="s">
        <v>35</v>
      </c>
      <c r="C28" s="20" t="s">
        <v>12</v>
      </c>
      <c r="D28" s="38">
        <v>3.97</v>
      </c>
      <c r="E28" s="24">
        <v>3.82</v>
      </c>
      <c r="F28" s="23">
        <f t="shared" si="9"/>
        <v>-0.15</v>
      </c>
      <c r="G28" s="23">
        <f t="shared" si="10"/>
        <v>-0.0377833753148615</v>
      </c>
      <c r="H28" s="39">
        <v>4.82</v>
      </c>
      <c r="I28" s="55">
        <f t="shared" si="7"/>
        <v>-1</v>
      </c>
      <c r="J28" s="23">
        <f t="shared" si="11"/>
        <v>-0.20746887966805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ht="14.25" spans="1:20">
      <c r="A29" s="19" t="s">
        <v>40</v>
      </c>
      <c r="B29" s="20" t="s">
        <v>35</v>
      </c>
      <c r="C29" s="20" t="s">
        <v>12</v>
      </c>
      <c r="D29" s="38">
        <v>1.06</v>
      </c>
      <c r="E29" s="24">
        <v>1.37</v>
      </c>
      <c r="F29" s="23">
        <f t="shared" si="9"/>
        <v>0.31</v>
      </c>
      <c r="G29" s="23">
        <f t="shared" si="10"/>
        <v>0.292452830188679</v>
      </c>
      <c r="H29" s="39">
        <v>1.75</v>
      </c>
      <c r="I29" s="55">
        <f t="shared" si="7"/>
        <v>-0.38</v>
      </c>
      <c r="J29" s="23">
        <f t="shared" si="11"/>
        <v>-0.217142857142857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ht="14.25" spans="1:10">
      <c r="A30" s="19" t="s">
        <v>41</v>
      </c>
      <c r="B30" s="20" t="s">
        <v>35</v>
      </c>
      <c r="C30" s="20" t="s">
        <v>12</v>
      </c>
      <c r="D30" s="38">
        <v>1.25</v>
      </c>
      <c r="E30" s="24">
        <v>1.23</v>
      </c>
      <c r="F30" s="23">
        <f t="shared" si="9"/>
        <v>-0.02</v>
      </c>
      <c r="G30" s="23">
        <f t="shared" si="10"/>
        <v>-0.016</v>
      </c>
      <c r="H30" s="39">
        <v>2.78</v>
      </c>
      <c r="I30" s="55">
        <f t="shared" si="7"/>
        <v>-1.55</v>
      </c>
      <c r="J30" s="23">
        <f t="shared" si="11"/>
        <v>-0.557553956834532</v>
      </c>
    </row>
    <row r="31" ht="14.25" spans="1:10">
      <c r="A31" s="20" t="s">
        <v>42</v>
      </c>
      <c r="B31" s="20" t="s">
        <v>35</v>
      </c>
      <c r="C31" s="20" t="s">
        <v>12</v>
      </c>
      <c r="D31" s="38">
        <v>3.76</v>
      </c>
      <c r="E31" s="24">
        <v>3.79</v>
      </c>
      <c r="F31" s="23">
        <f t="shared" si="9"/>
        <v>0.0300000000000002</v>
      </c>
      <c r="G31" s="23">
        <f t="shared" si="10"/>
        <v>0.00797872340425539</v>
      </c>
      <c r="H31" s="39">
        <v>3.3</v>
      </c>
      <c r="I31" s="55">
        <f t="shared" si="7"/>
        <v>0.49</v>
      </c>
      <c r="J31" s="23">
        <f t="shared" si="11"/>
        <v>0.148484848484849</v>
      </c>
    </row>
    <row r="32" ht="14.25" spans="1:10">
      <c r="A32" s="20" t="s">
        <v>43</v>
      </c>
      <c r="B32" s="20" t="s">
        <v>35</v>
      </c>
      <c r="C32" s="20" t="s">
        <v>12</v>
      </c>
      <c r="D32" s="38">
        <v>3.07</v>
      </c>
      <c r="E32" s="24">
        <v>3.58</v>
      </c>
      <c r="F32" s="23">
        <f t="shared" si="9"/>
        <v>0.51</v>
      </c>
      <c r="G32" s="23">
        <f t="shared" si="10"/>
        <v>0.166123778501629</v>
      </c>
      <c r="H32" s="39">
        <v>4.01</v>
      </c>
      <c r="I32" s="55">
        <f t="shared" si="7"/>
        <v>-0.43</v>
      </c>
      <c r="J32" s="23">
        <f t="shared" si="11"/>
        <v>-0.107231920199501</v>
      </c>
    </row>
    <row r="33" ht="14.25" spans="1:19">
      <c r="A33" s="20" t="s">
        <v>44</v>
      </c>
      <c r="B33" s="20" t="s">
        <v>35</v>
      </c>
      <c r="C33" s="20" t="s">
        <v>12</v>
      </c>
      <c r="D33" s="38">
        <v>4.02</v>
      </c>
      <c r="E33" s="24">
        <v>4.21</v>
      </c>
      <c r="F33" s="23">
        <f t="shared" si="9"/>
        <v>0.19</v>
      </c>
      <c r="G33" s="23">
        <f t="shared" si="10"/>
        <v>0.0472636815920399</v>
      </c>
      <c r="H33" s="39">
        <v>3.27</v>
      </c>
      <c r="I33" s="55">
        <f t="shared" si="7"/>
        <v>0.94</v>
      </c>
      <c r="J33" s="23">
        <f t="shared" si="11"/>
        <v>0.287461773700306</v>
      </c>
      <c r="K33" s="54"/>
      <c r="L33" s="54"/>
      <c r="M33" s="54"/>
      <c r="N33" s="54"/>
      <c r="O33" s="54"/>
      <c r="P33" s="54"/>
      <c r="Q33" s="54"/>
      <c r="R33" s="54"/>
      <c r="S33" s="54"/>
    </row>
    <row r="34" ht="14.25" spans="1:10">
      <c r="A34" s="20" t="s">
        <v>45</v>
      </c>
      <c r="B34" s="20" t="s">
        <v>35</v>
      </c>
      <c r="C34" s="20" t="s">
        <v>12</v>
      </c>
      <c r="D34" s="38">
        <v>9.29</v>
      </c>
      <c r="E34" s="24">
        <v>11.3</v>
      </c>
      <c r="F34" s="23">
        <f t="shared" si="9"/>
        <v>2.01</v>
      </c>
      <c r="G34" s="23">
        <f t="shared" si="10"/>
        <v>0.216361679224973</v>
      </c>
      <c r="H34" s="39">
        <v>14.56</v>
      </c>
      <c r="I34" s="55">
        <f t="shared" si="7"/>
        <v>-3.26</v>
      </c>
      <c r="J34" s="23">
        <f t="shared" si="11"/>
        <v>-0.223901098901099</v>
      </c>
    </row>
    <row r="35" ht="14.25" spans="1:10">
      <c r="A35" s="20" t="s">
        <v>46</v>
      </c>
      <c r="B35" s="20" t="s">
        <v>35</v>
      </c>
      <c r="C35" s="20" t="s">
        <v>12</v>
      </c>
      <c r="D35" s="38">
        <v>5.32</v>
      </c>
      <c r="E35" s="24">
        <v>5.59</v>
      </c>
      <c r="F35" s="23">
        <f t="shared" si="9"/>
        <v>0.27</v>
      </c>
      <c r="G35" s="23">
        <f t="shared" si="10"/>
        <v>0.050751879699248</v>
      </c>
      <c r="H35" s="39">
        <v>5.6</v>
      </c>
      <c r="I35" s="55">
        <f t="shared" si="7"/>
        <v>-0.00999999999999979</v>
      </c>
      <c r="J35" s="23">
        <f t="shared" si="11"/>
        <v>-0.00178571428571425</v>
      </c>
    </row>
    <row r="36" ht="14.25" spans="1:10">
      <c r="A36" s="20" t="s">
        <v>47</v>
      </c>
      <c r="B36" s="20" t="s">
        <v>35</v>
      </c>
      <c r="C36" s="20" t="s">
        <v>12</v>
      </c>
      <c r="D36" s="38">
        <v>4.55</v>
      </c>
      <c r="E36" s="24">
        <v>4.12</v>
      </c>
      <c r="F36" s="23">
        <f t="shared" si="9"/>
        <v>-0.43</v>
      </c>
      <c r="G36" s="23">
        <f t="shared" si="10"/>
        <v>-0.0945054945054944</v>
      </c>
      <c r="H36" s="39">
        <v>4.96</v>
      </c>
      <c r="I36" s="55">
        <f t="shared" si="7"/>
        <v>-0.84</v>
      </c>
      <c r="J36" s="23">
        <f t="shared" si="11"/>
        <v>-0.169354838709677</v>
      </c>
    </row>
    <row r="37" ht="14.25" spans="1:10">
      <c r="A37" s="20" t="s">
        <v>48</v>
      </c>
      <c r="B37" s="20" t="s">
        <v>35</v>
      </c>
      <c r="C37" s="20" t="s">
        <v>12</v>
      </c>
      <c r="D37" s="38">
        <v>4.35</v>
      </c>
      <c r="E37" s="24">
        <v>6.63</v>
      </c>
      <c r="F37" s="23">
        <f t="shared" si="9"/>
        <v>2.28</v>
      </c>
      <c r="G37" s="23">
        <f t="shared" si="10"/>
        <v>0.524137931034483</v>
      </c>
      <c r="H37" s="39">
        <v>6.95</v>
      </c>
      <c r="I37" s="55">
        <f t="shared" si="7"/>
        <v>-0.32</v>
      </c>
      <c r="J37" s="23">
        <f t="shared" si="11"/>
        <v>-0.0460431654676259</v>
      </c>
    </row>
    <row r="38" ht="14.25" spans="1:10">
      <c r="A38" s="20" t="s">
        <v>49</v>
      </c>
      <c r="B38" s="20" t="s">
        <v>35</v>
      </c>
      <c r="C38" s="20" t="s">
        <v>12</v>
      </c>
      <c r="D38" s="38">
        <v>4.98</v>
      </c>
      <c r="E38" s="24">
        <v>4.13</v>
      </c>
      <c r="F38" s="23">
        <f t="shared" si="9"/>
        <v>-0.850000000000001</v>
      </c>
      <c r="G38" s="23">
        <f t="shared" si="10"/>
        <v>-0.170682730923695</v>
      </c>
      <c r="H38" s="39">
        <v>5.96</v>
      </c>
      <c r="I38" s="55">
        <f t="shared" si="7"/>
        <v>-1.83</v>
      </c>
      <c r="J38" s="23">
        <f t="shared" si="11"/>
        <v>-0.307046979865772</v>
      </c>
    </row>
    <row r="39" ht="14.25" spans="1:10">
      <c r="A39" s="19" t="s">
        <v>50</v>
      </c>
      <c r="B39" s="20" t="s">
        <v>35</v>
      </c>
      <c r="C39" s="20" t="s">
        <v>12</v>
      </c>
      <c r="D39" s="38">
        <v>4.98</v>
      </c>
      <c r="E39" s="24">
        <v>4.84</v>
      </c>
      <c r="F39" s="23">
        <f t="shared" si="9"/>
        <v>-0.140000000000001</v>
      </c>
      <c r="G39" s="23">
        <f t="shared" si="10"/>
        <v>-0.0281124497991969</v>
      </c>
      <c r="H39" s="39">
        <v>8.45</v>
      </c>
      <c r="I39" s="55">
        <f t="shared" si="7"/>
        <v>-3.61</v>
      </c>
      <c r="J39" s="23">
        <f t="shared" si="11"/>
        <v>-0.427218934911243</v>
      </c>
    </row>
    <row r="40" ht="14.25" spans="1:10">
      <c r="A40" s="20" t="s">
        <v>51</v>
      </c>
      <c r="B40" s="20" t="s">
        <v>35</v>
      </c>
      <c r="C40" s="20" t="s">
        <v>12</v>
      </c>
      <c r="D40" s="38">
        <v>1.2</v>
      </c>
      <c r="E40" s="24">
        <v>0.79</v>
      </c>
      <c r="F40" s="23">
        <f t="shared" si="9"/>
        <v>-0.41</v>
      </c>
      <c r="G40" s="23">
        <f t="shared" si="10"/>
        <v>-0.341666666666667</v>
      </c>
      <c r="H40" s="39">
        <v>0.93</v>
      </c>
      <c r="I40" s="55">
        <f t="shared" si="7"/>
        <v>-0.14</v>
      </c>
      <c r="J40" s="23">
        <f t="shared" si="11"/>
        <v>-0.150537634408602</v>
      </c>
    </row>
    <row r="41" ht="14.25" spans="1:10">
      <c r="A41" s="20" t="s">
        <v>52</v>
      </c>
      <c r="B41" s="20" t="s">
        <v>35</v>
      </c>
      <c r="C41" s="20" t="s">
        <v>12</v>
      </c>
      <c r="D41" s="38">
        <v>1.14</v>
      </c>
      <c r="E41" s="24">
        <v>1.09</v>
      </c>
      <c r="F41" s="23">
        <f t="shared" si="9"/>
        <v>-0.0499999999999998</v>
      </c>
      <c r="G41" s="23">
        <f t="shared" si="10"/>
        <v>-0.0438596491228069</v>
      </c>
      <c r="H41" s="39">
        <v>1.38</v>
      </c>
      <c r="I41" s="55">
        <f t="shared" si="7"/>
        <v>-0.29</v>
      </c>
      <c r="J41" s="23">
        <f t="shared" si="11"/>
        <v>-0.210144927536232</v>
      </c>
    </row>
    <row r="42" ht="14.25" spans="1:10">
      <c r="A42" s="20" t="s">
        <v>53</v>
      </c>
      <c r="B42" s="20" t="s">
        <v>35</v>
      </c>
      <c r="C42" s="20" t="s">
        <v>12</v>
      </c>
      <c r="D42" s="38">
        <v>3.47</v>
      </c>
      <c r="E42" s="24">
        <v>2.47</v>
      </c>
      <c r="F42" s="23">
        <f t="shared" si="9"/>
        <v>-1</v>
      </c>
      <c r="G42" s="23">
        <f t="shared" si="10"/>
        <v>-0.288184438040346</v>
      </c>
      <c r="H42" s="39">
        <v>2.46</v>
      </c>
      <c r="I42" s="55">
        <f t="shared" si="7"/>
        <v>0.0100000000000002</v>
      </c>
      <c r="J42" s="23">
        <f t="shared" si="11"/>
        <v>0.0040650406504066</v>
      </c>
    </row>
    <row r="43" ht="14.25" spans="1:10">
      <c r="A43" s="20" t="s">
        <v>54</v>
      </c>
      <c r="B43" s="20" t="s">
        <v>35</v>
      </c>
      <c r="C43" s="20" t="s">
        <v>12</v>
      </c>
      <c r="D43" s="38">
        <v>2.83</v>
      </c>
      <c r="E43" s="24">
        <v>2.67</v>
      </c>
      <c r="F43" s="23">
        <f t="shared" si="9"/>
        <v>-0.16</v>
      </c>
      <c r="G43" s="23">
        <f t="shared" si="10"/>
        <v>-0.0565371024734983</v>
      </c>
      <c r="H43" s="39">
        <v>2.53</v>
      </c>
      <c r="I43" s="55">
        <f t="shared" si="7"/>
        <v>0.14</v>
      </c>
      <c r="J43" s="23">
        <f t="shared" si="11"/>
        <v>0.0553359683794467</v>
      </c>
    </row>
    <row r="44" ht="24" customHeight="1" spans="1:10">
      <c r="A44" s="12" t="s">
        <v>55</v>
      </c>
      <c r="B44" s="13"/>
      <c r="C44" s="13"/>
      <c r="D44" s="40"/>
      <c r="E44" s="13"/>
      <c r="F44" s="23"/>
      <c r="G44" s="18"/>
      <c r="H44" s="13"/>
      <c r="I44" s="13"/>
      <c r="J44" s="23"/>
    </row>
    <row r="45" ht="14.25" spans="1:10">
      <c r="A45" s="26"/>
      <c r="B45" s="20"/>
      <c r="C45" s="27"/>
      <c r="D45" s="17">
        <f>AVERAGE(D46:D48)</f>
        <v>10.8566666666667</v>
      </c>
      <c r="E45" s="17">
        <f>AVERAGE(E46:E48)</f>
        <v>10.6633333333333</v>
      </c>
      <c r="F45" s="18">
        <f t="shared" ref="F44:F57" si="12">E45-D45</f>
        <v>-0.193333333333335</v>
      </c>
      <c r="G45" s="18">
        <f t="shared" ref="G45:G48" si="13">(E45-D45)/D45*100%</f>
        <v>-0.0178077985876575</v>
      </c>
      <c r="H45" s="18">
        <f>AVERAGE(H46:H48)</f>
        <v>11.8666666666667</v>
      </c>
      <c r="I45" s="18">
        <f>E45-H45</f>
        <v>-1.20333333333333</v>
      </c>
      <c r="J45" s="18">
        <f>(E45-H45)/E45</f>
        <v>-0.11284776492654</v>
      </c>
    </row>
    <row r="46" ht="24" spans="1:13">
      <c r="A46" s="19" t="s">
        <v>56</v>
      </c>
      <c r="B46" s="20" t="s">
        <v>57</v>
      </c>
      <c r="C46" s="19" t="s">
        <v>12</v>
      </c>
      <c r="D46" s="36">
        <v>9.86</v>
      </c>
      <c r="E46" s="22">
        <v>9.39</v>
      </c>
      <c r="F46" s="23">
        <f t="shared" si="12"/>
        <v>-0.469999999999999</v>
      </c>
      <c r="G46" s="23">
        <f t="shared" si="13"/>
        <v>-0.0476673427991885</v>
      </c>
      <c r="H46" s="22">
        <v>11.35</v>
      </c>
      <c r="I46" s="23">
        <f>E46-H46</f>
        <v>-1.96</v>
      </c>
      <c r="J46" s="23">
        <f t="shared" ref="J46:J48" si="14">(E46-H46)/H46*100%</f>
        <v>-0.172687224669603</v>
      </c>
      <c r="K46" s="54"/>
      <c r="L46" s="54"/>
      <c r="M46" s="54"/>
    </row>
    <row r="47" ht="24" spans="1:13">
      <c r="A47" s="19" t="s">
        <v>58</v>
      </c>
      <c r="B47" s="20" t="s">
        <v>59</v>
      </c>
      <c r="C47" s="19" t="s">
        <v>12</v>
      </c>
      <c r="D47" s="38">
        <v>12.85</v>
      </c>
      <c r="E47" s="24">
        <v>12.01</v>
      </c>
      <c r="F47" s="23">
        <f t="shared" si="12"/>
        <v>-0.84</v>
      </c>
      <c r="G47" s="23">
        <f t="shared" si="13"/>
        <v>-0.0653696498054475</v>
      </c>
      <c r="H47" s="24">
        <v>13.48</v>
      </c>
      <c r="I47" s="23">
        <f>E47-H47</f>
        <v>-1.47</v>
      </c>
      <c r="J47" s="23">
        <f t="shared" si="14"/>
        <v>-0.109050445103858</v>
      </c>
      <c r="K47" s="54"/>
      <c r="L47" s="54"/>
      <c r="M47" s="54"/>
    </row>
    <row r="48" ht="24" spans="1:10">
      <c r="A48" s="19" t="s">
        <v>60</v>
      </c>
      <c r="B48" s="20" t="s">
        <v>59</v>
      </c>
      <c r="C48" s="19" t="s">
        <v>12</v>
      </c>
      <c r="D48" s="38">
        <v>9.86</v>
      </c>
      <c r="E48" s="24">
        <v>10.59</v>
      </c>
      <c r="F48" s="23">
        <f t="shared" si="12"/>
        <v>0.73</v>
      </c>
      <c r="G48" s="23">
        <f t="shared" si="13"/>
        <v>0.0740365111561867</v>
      </c>
      <c r="H48" s="24">
        <v>10.77</v>
      </c>
      <c r="I48" s="23">
        <f t="shared" ref="I48:I53" si="15">E48-H48</f>
        <v>-0.18</v>
      </c>
      <c r="J48" s="23">
        <f t="shared" si="14"/>
        <v>-0.0167130919220055</v>
      </c>
    </row>
    <row r="49" ht="27" customHeight="1" spans="1:10">
      <c r="A49" s="41" t="s">
        <v>61</v>
      </c>
      <c r="B49" s="42"/>
      <c r="C49" s="42"/>
      <c r="D49" s="42"/>
      <c r="E49" s="42"/>
      <c r="F49" s="23"/>
      <c r="G49" s="18"/>
      <c r="H49" s="42"/>
      <c r="I49" s="42"/>
      <c r="J49" s="23"/>
    </row>
    <row r="50" ht="14.25" spans="1:14">
      <c r="A50" s="43"/>
      <c r="B50" s="44"/>
      <c r="C50" s="45"/>
      <c r="D50" s="17">
        <f>AVERAGE(D51:D54)</f>
        <v>5.6625</v>
      </c>
      <c r="E50" s="17">
        <f>AVERAGE(E51:E54)</f>
        <v>5.6475</v>
      </c>
      <c r="F50" s="18">
        <f t="shared" si="12"/>
        <v>-0.0150000000000006</v>
      </c>
      <c r="G50" s="18">
        <f t="shared" ref="G50:G54" si="16">(E50-D50)/D50*100%</f>
        <v>-0.00264900662251666</v>
      </c>
      <c r="H50" s="17">
        <f>AVERAGE(H51:H54)</f>
        <v>6.7175</v>
      </c>
      <c r="I50" s="18">
        <f t="shared" si="15"/>
        <v>-1.07</v>
      </c>
      <c r="J50" s="18">
        <f>(E50-H50)/E50</f>
        <v>-0.18946436476317</v>
      </c>
      <c r="K50" s="54"/>
      <c r="L50" s="54"/>
      <c r="M50" s="54"/>
      <c r="N50" s="57"/>
    </row>
    <row r="51" ht="14.25" spans="1:13">
      <c r="A51" s="19" t="s">
        <v>62</v>
      </c>
      <c r="B51" s="20" t="s">
        <v>63</v>
      </c>
      <c r="C51" s="19" t="s">
        <v>12</v>
      </c>
      <c r="D51" s="36">
        <v>7.97</v>
      </c>
      <c r="E51" s="37">
        <v>8</v>
      </c>
      <c r="F51" s="23">
        <f t="shared" si="12"/>
        <v>0.0300000000000002</v>
      </c>
      <c r="G51" s="23">
        <f t="shared" si="16"/>
        <v>0.00376411543287331</v>
      </c>
      <c r="H51" s="22">
        <v>8.65</v>
      </c>
      <c r="I51" s="23">
        <f t="shared" si="15"/>
        <v>-0.65</v>
      </c>
      <c r="J51" s="23">
        <f t="shared" ref="J51:J54" si="17">(E51-H51)/H51*100%</f>
        <v>-0.0751445086705203</v>
      </c>
      <c r="K51" s="54"/>
      <c r="L51" s="54"/>
      <c r="M51" s="54"/>
    </row>
    <row r="52" ht="14.25" spans="1:13">
      <c r="A52" s="19" t="s">
        <v>64</v>
      </c>
      <c r="B52" s="20" t="s">
        <v>11</v>
      </c>
      <c r="C52" s="19" t="s">
        <v>12</v>
      </c>
      <c r="D52" s="38">
        <v>5.48</v>
      </c>
      <c r="E52" s="39">
        <v>4.97</v>
      </c>
      <c r="F52" s="23">
        <f t="shared" si="12"/>
        <v>-0.510000000000001</v>
      </c>
      <c r="G52" s="23">
        <f t="shared" si="16"/>
        <v>-0.0930656934306571</v>
      </c>
      <c r="H52" s="24">
        <v>5.88</v>
      </c>
      <c r="I52" s="23">
        <f t="shared" si="15"/>
        <v>-0.91</v>
      </c>
      <c r="J52" s="23">
        <f t="shared" si="17"/>
        <v>-0.154761904761905</v>
      </c>
      <c r="K52" s="54"/>
      <c r="L52" s="54"/>
      <c r="M52" s="54"/>
    </row>
    <row r="53" ht="14.25" spans="1:13">
      <c r="A53" s="19" t="s">
        <v>65</v>
      </c>
      <c r="B53" s="20" t="s">
        <v>66</v>
      </c>
      <c r="C53" s="19" t="s">
        <v>12</v>
      </c>
      <c r="D53" s="38">
        <v>4.16</v>
      </c>
      <c r="E53" s="39">
        <v>4.58</v>
      </c>
      <c r="F53" s="23">
        <f t="shared" si="12"/>
        <v>0.42</v>
      </c>
      <c r="G53" s="23">
        <f t="shared" si="16"/>
        <v>0.100961538461538</v>
      </c>
      <c r="H53" s="24">
        <v>4.36</v>
      </c>
      <c r="I53" s="23">
        <f t="shared" si="15"/>
        <v>0.22</v>
      </c>
      <c r="J53" s="23">
        <f t="shared" si="17"/>
        <v>0.0504587155963302</v>
      </c>
      <c r="K53" s="54"/>
      <c r="L53" s="54"/>
      <c r="M53" s="54"/>
    </row>
    <row r="54" ht="14.25" spans="1:10">
      <c r="A54" s="19" t="s">
        <v>67</v>
      </c>
      <c r="B54" s="20" t="s">
        <v>68</v>
      </c>
      <c r="C54" s="19" t="s">
        <v>12</v>
      </c>
      <c r="D54" s="38">
        <v>5.04</v>
      </c>
      <c r="E54" s="39">
        <v>5.04</v>
      </c>
      <c r="F54" s="23">
        <f t="shared" si="12"/>
        <v>0</v>
      </c>
      <c r="G54" s="23">
        <f t="shared" si="16"/>
        <v>0</v>
      </c>
      <c r="H54" s="24">
        <v>7.98</v>
      </c>
      <c r="I54" s="23">
        <f t="shared" ref="I54:I60" si="18">E54-H54</f>
        <v>-2.94</v>
      </c>
      <c r="J54" s="23">
        <f t="shared" si="17"/>
        <v>-0.368421052631579</v>
      </c>
    </row>
    <row r="55" ht="20" customHeight="1" spans="1:10">
      <c r="A55" s="41" t="s">
        <v>69</v>
      </c>
      <c r="B55" s="42"/>
      <c r="C55" s="42"/>
      <c r="D55" s="42"/>
      <c r="E55" s="42"/>
      <c r="F55" s="23"/>
      <c r="G55" s="18"/>
      <c r="H55" s="42"/>
      <c r="I55" s="42"/>
      <c r="J55" s="23"/>
    </row>
    <row r="56" ht="24" spans="1:12">
      <c r="A56" s="19" t="s">
        <v>70</v>
      </c>
      <c r="B56" s="20" t="s">
        <v>71</v>
      </c>
      <c r="C56" s="19" t="s">
        <v>72</v>
      </c>
      <c r="D56" s="46">
        <v>3</v>
      </c>
      <c r="E56" s="46">
        <v>3</v>
      </c>
      <c r="F56" s="23">
        <f t="shared" ref="F56:F60" si="19">E56-D56</f>
        <v>0</v>
      </c>
      <c r="G56" s="18">
        <f t="shared" ref="G56:G60" si="20">(E56-D56)/D56*100%</f>
        <v>0</v>
      </c>
      <c r="H56" s="37">
        <v>3</v>
      </c>
      <c r="I56" s="23">
        <f t="shared" si="18"/>
        <v>0</v>
      </c>
      <c r="J56" s="23">
        <f t="shared" ref="J56:J60" si="21">(E56-H56)/H56*100%</f>
        <v>0</v>
      </c>
      <c r="K56" s="57"/>
      <c r="L56" s="54"/>
    </row>
    <row r="57" ht="24" spans="1:10">
      <c r="A57" s="19" t="s">
        <v>73</v>
      </c>
      <c r="B57" s="20" t="s">
        <v>74</v>
      </c>
      <c r="C57" s="19" t="s">
        <v>12</v>
      </c>
      <c r="D57" s="46">
        <v>6.45</v>
      </c>
      <c r="E57" s="46">
        <v>5.75</v>
      </c>
      <c r="F57" s="23">
        <f t="shared" si="19"/>
        <v>-0.7</v>
      </c>
      <c r="G57" s="23">
        <f t="shared" si="20"/>
        <v>-0.108527131782946</v>
      </c>
      <c r="H57" s="39">
        <v>6.7</v>
      </c>
      <c r="I57" s="23">
        <f t="shared" si="18"/>
        <v>-0.95</v>
      </c>
      <c r="J57" s="23">
        <f t="shared" si="21"/>
        <v>-0.141791044776119</v>
      </c>
    </row>
    <row r="58" ht="36" spans="1:10">
      <c r="A58" s="19" t="s">
        <v>75</v>
      </c>
      <c r="B58" s="20" t="s">
        <v>76</v>
      </c>
      <c r="C58" s="47" t="s">
        <v>12</v>
      </c>
      <c r="D58" s="46">
        <v>15.8</v>
      </c>
      <c r="E58" s="46">
        <v>16.9</v>
      </c>
      <c r="F58" s="23">
        <f t="shared" si="19"/>
        <v>1.1</v>
      </c>
      <c r="G58" s="23">
        <f t="shared" si="20"/>
        <v>0.0696202531645568</v>
      </c>
      <c r="H58" s="39">
        <v>16.8</v>
      </c>
      <c r="I58" s="23">
        <f t="shared" si="18"/>
        <v>0.0999999999999979</v>
      </c>
      <c r="J58" s="23">
        <f t="shared" si="21"/>
        <v>0.00595238095238083</v>
      </c>
    </row>
    <row r="59" ht="14.25" spans="1:10">
      <c r="A59" s="19" t="s">
        <v>77</v>
      </c>
      <c r="B59" s="20" t="s">
        <v>78</v>
      </c>
      <c r="C59" s="47" t="s">
        <v>12</v>
      </c>
      <c r="D59" s="36">
        <v>50.3</v>
      </c>
      <c r="E59" s="36">
        <v>45.76</v>
      </c>
      <c r="F59" s="23">
        <f t="shared" si="19"/>
        <v>-4.54</v>
      </c>
      <c r="G59" s="23">
        <f t="shared" si="20"/>
        <v>-0.0902584493041749</v>
      </c>
      <c r="H59" s="39">
        <v>50</v>
      </c>
      <c r="I59" s="23">
        <f t="shared" si="18"/>
        <v>-4.24</v>
      </c>
      <c r="J59" s="23">
        <f t="shared" si="21"/>
        <v>-0.0848</v>
      </c>
    </row>
    <row r="60" ht="14.25" spans="1:10">
      <c r="A60" s="19" t="s">
        <v>79</v>
      </c>
      <c r="B60" s="20" t="s">
        <v>78</v>
      </c>
      <c r="C60" s="47" t="s">
        <v>12</v>
      </c>
      <c r="D60" s="38">
        <v>40.99</v>
      </c>
      <c r="E60" s="48">
        <v>41.2</v>
      </c>
      <c r="F60" s="23">
        <f t="shared" si="19"/>
        <v>0.210000000000001</v>
      </c>
      <c r="G60" s="23">
        <f t="shared" si="20"/>
        <v>0.00512320078067823</v>
      </c>
      <c r="H60" s="48">
        <v>44.6</v>
      </c>
      <c r="I60" s="23">
        <f t="shared" si="18"/>
        <v>-3.4</v>
      </c>
      <c r="J60" s="23">
        <f t="shared" si="21"/>
        <v>-0.0762331838565022</v>
      </c>
    </row>
    <row r="61" ht="22" customHeight="1" spans="1:10">
      <c r="A61" s="49" t="s">
        <v>80</v>
      </c>
      <c r="B61" s="49"/>
      <c r="C61" s="49"/>
      <c r="D61" s="49"/>
      <c r="E61" s="49"/>
      <c r="F61" s="49"/>
      <c r="G61" s="49"/>
      <c r="H61" s="49"/>
      <c r="I61" s="49"/>
      <c r="J61" s="49"/>
    </row>
    <row r="62" ht="21" customHeight="1"/>
    <row r="63" ht="22" customHeight="1"/>
    <row r="64" ht="21" customHeight="1"/>
    <row r="65" ht="23" customHeight="1"/>
    <row r="66" ht="20" customHeight="1"/>
  </sheetData>
  <mergeCells count="11">
    <mergeCell ref="A1:J1"/>
    <mergeCell ref="A2:J2"/>
    <mergeCell ref="A5:J5"/>
    <mergeCell ref="A61:J61"/>
    <mergeCell ref="A3:A4"/>
    <mergeCell ref="B3:B4"/>
    <mergeCell ref="C3:C4"/>
    <mergeCell ref="F3:F4"/>
    <mergeCell ref="G3:G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彭艳</cp:lastModifiedBy>
  <dcterms:created xsi:type="dcterms:W3CDTF">2022-05-12T01:21:00Z</dcterms:created>
  <dcterms:modified xsi:type="dcterms:W3CDTF">2024-03-14T03:16:00Z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2AC0D8E170CD4EE1B583C11CA6AD04B1_13</vt:lpwstr>
  </property>
</Properties>
</file>