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<sst xmlns="http://schemas.openxmlformats.org/spreadsheetml/2006/main" count="134" uniqueCount="74">
  <si>
    <t>潼南区2023年2月份重要民生商品价格监测表</t>
  </si>
  <si>
    <t>监测点：江北新世纪超市</t>
  </si>
  <si>
    <t>品   名</t>
  </si>
  <si>
    <t>规格等级</t>
  </si>
  <si>
    <t>单位</t>
  </si>
  <si>
    <t>增减额</t>
  </si>
  <si>
    <t>环比增减%</t>
  </si>
  <si>
    <t>同比增减%</t>
  </si>
  <si>
    <t>月平均</t>
  </si>
  <si>
    <t>粮食</t>
  </si>
  <si>
    <t>大米</t>
  </si>
  <si>
    <t>当地主销</t>
  </si>
  <si>
    <t>元/500克</t>
  </si>
  <si>
    <t>粳米</t>
  </si>
  <si>
    <t>东北大米</t>
  </si>
  <si>
    <t>面粉</t>
  </si>
  <si>
    <t>标准粉</t>
  </si>
  <si>
    <t>食用油</t>
  </si>
  <si>
    <t>大豆油</t>
  </si>
  <si>
    <t>桶装一级压榨（金龙鱼）</t>
  </si>
  <si>
    <t>元/5升</t>
  </si>
  <si>
    <t>菜籽油</t>
  </si>
  <si>
    <t>桶装一级压榨（红蜻蜓）</t>
  </si>
  <si>
    <t>花生油</t>
  </si>
  <si>
    <t>桶装一级压榨（鲁花）</t>
  </si>
  <si>
    <t>食用调和油</t>
  </si>
  <si>
    <t>桶装一级（金龙鱼）</t>
  </si>
  <si>
    <t>猪肉</t>
  </si>
  <si>
    <t>鲜猪肉</t>
  </si>
  <si>
    <t>后腿瘦肉</t>
  </si>
  <si>
    <t>去骨后腿肉</t>
  </si>
  <si>
    <t>三线肉（肋条肉）</t>
  </si>
  <si>
    <t>纤排骨</t>
  </si>
  <si>
    <t>蔬菜</t>
  </si>
  <si>
    <t>土豆</t>
  </si>
  <si>
    <t>新鲜</t>
  </si>
  <si>
    <t>莲藕</t>
  </si>
  <si>
    <t>白萝卜</t>
  </si>
  <si>
    <t>胡萝卜</t>
  </si>
  <si>
    <t>黄瓜</t>
  </si>
  <si>
    <t>冬瓜</t>
  </si>
  <si>
    <t>老南瓜</t>
  </si>
  <si>
    <t>西红柿</t>
  </si>
  <si>
    <t>茄子</t>
  </si>
  <si>
    <t>青椒</t>
  </si>
  <si>
    <t>四季豆</t>
  </si>
  <si>
    <t>西兰花</t>
  </si>
  <si>
    <t>韭菜</t>
  </si>
  <si>
    <t>芹菜</t>
  </si>
  <si>
    <t>大葱</t>
  </si>
  <si>
    <t>莲白</t>
  </si>
  <si>
    <t>黄秧白</t>
  </si>
  <si>
    <t>瓢儿白</t>
  </si>
  <si>
    <t>油麦菜</t>
  </si>
  <si>
    <t>水产品</t>
  </si>
  <si>
    <t>草鱼</t>
  </si>
  <si>
    <t>活250克以上一条</t>
  </si>
  <si>
    <t>花鲢鱼</t>
  </si>
  <si>
    <t>活1500克左右一条</t>
  </si>
  <si>
    <t>鲫鱼</t>
  </si>
  <si>
    <t>水果</t>
  </si>
  <si>
    <t>苹果</t>
  </si>
  <si>
    <t>红富士一级</t>
  </si>
  <si>
    <t>香蕉</t>
  </si>
  <si>
    <t>国产一级</t>
  </si>
  <si>
    <t>梨</t>
  </si>
  <si>
    <t>鸭梨一级</t>
  </si>
  <si>
    <t>其他食品</t>
  </si>
  <si>
    <t>牛奶</t>
  </si>
  <si>
    <t>200ml袋装天友纯牛奶）</t>
  </si>
  <si>
    <t>元/袋</t>
  </si>
  <si>
    <t>鸡蛋</t>
  </si>
  <si>
    <t>新鲜完整、鸡场蛋</t>
  </si>
  <si>
    <t>注：该表格内运算为公式自动计算，保留到两位小数。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</si>
</sst>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color theme="1"/>
      <name val="黑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0" borderId="0"/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177" fontId="10" fillId="0" borderId="1" xfId="0" applyNumberFormat="1" applyFont="1" applyFill="1" applyBorder="1" applyAlignment="1" applyProtection="1">
      <alignment horizontal="center" vertical="center" shrinkToFit="1"/>
    </xf>
    <xf numFmtId="178" fontId="9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6" fillId="0" borderId="1" xfId="48" applyFont="1" applyBorder="1" applyAlignment="1">
      <alignment horizontal="center" vertical="center"/>
    </xf>
    <xf numFmtId="0" fontId="6" fillId="0" borderId="1" xfId="48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14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178" fontId="17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2" fillId="0" borderId="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 shrinkToFit="1"/>
    </xf>
    <xf numFmtId="0" fontId="9" fillId="0" borderId="7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178" fontId="17" fillId="0" borderId="1" xfId="0" applyNumberFormat="1" applyFont="1" applyFill="1" applyBorder="1" applyAlignment="1" applyProtection="1">
      <alignment horizontal="center" vertical="center" shrinkToFit="1"/>
    </xf>
    <xf numFmtId="178" fontId="17" fillId="0" borderId="4" xfId="0" applyNumberFormat="1" applyFont="1" applyFill="1" applyBorder="1" applyAlignment="1" applyProtection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21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6" workbookViewId="0">
      <selection activeCell="K2" sqref="K2"/>
    </sheetView>
  </sheetViews>
  <sheetFormatPr defaultColWidth="9" defaultRowHeight="13.5"/>
  <cols>
    <col min="1" max="1" width="9" style="1"/>
    <col min="2" max="2" width="11.625" style="1" customWidth="1"/>
    <col min="3" max="3" width="9" style="1"/>
    <col min="4" max="4" width="9.875" style="1" customWidth="1"/>
    <col min="5" max="5" width="10.125" style="2" customWidth="1"/>
    <col min="6" max="6" width="9.625" style="1" customWidth="1"/>
    <col min="7" max="7" width="11.125" style="1" customWidth="1"/>
    <col min="8" max="8" width="9.625" style="2" customWidth="1"/>
    <col min="9" max="16384" width="9" style="1"/>
  </cols>
  <sheetData>
    <row r="1" ht="36" customHeight="1" spans="1:10">
      <c r="A1" s="3" t="s">
        <v>0</v>
      </c>
      <c r="B1" s="4"/>
      <c r="C1" s="3"/>
      <c r="D1" s="3"/>
      <c r="E1" s="5"/>
      <c r="F1" s="3"/>
      <c r="G1" s="3"/>
      <c r="H1" s="5"/>
      <c r="I1" s="3"/>
      <c r="J1" s="3"/>
    </row>
    <row r="2" ht="27" customHeight="1" spans="1:10">
      <c r="A2" s="6" t="s">
        <v>1</v>
      </c>
      <c r="B2" s="6"/>
      <c r="C2" s="6"/>
      <c r="D2" s="6"/>
      <c r="E2" s="7"/>
      <c r="F2" s="6"/>
      <c r="G2" s="6"/>
      <c r="H2" s="7"/>
      <c r="I2" s="6"/>
      <c r="J2" s="6"/>
    </row>
    <row r="3" spans="1:10">
      <c r="A3" s="8" t="s">
        <v>2</v>
      </c>
      <c r="B3" s="9" t="s">
        <v>3</v>
      </c>
      <c r="C3" s="10" t="s">
        <v>4</v>
      </c>
      <c r="D3" s="11">
        <v>2023.1</v>
      </c>
      <c r="E3" s="12">
        <v>2023.2</v>
      </c>
      <c r="F3" s="13" t="s">
        <v>5</v>
      </c>
      <c r="G3" s="13" t="s">
        <v>6</v>
      </c>
      <c r="H3" s="14">
        <v>2022.2</v>
      </c>
      <c r="I3" s="59" t="s">
        <v>5</v>
      </c>
      <c r="J3" s="13" t="s">
        <v>7</v>
      </c>
    </row>
    <row r="4" spans="1:10">
      <c r="A4" s="8"/>
      <c r="B4" s="9"/>
      <c r="C4" s="10"/>
      <c r="D4" s="15" t="s">
        <v>8</v>
      </c>
      <c r="E4" s="16" t="s">
        <v>8</v>
      </c>
      <c r="F4" s="13"/>
      <c r="G4" s="13"/>
      <c r="H4" s="16" t="s">
        <v>8</v>
      </c>
      <c r="I4" s="60"/>
      <c r="J4" s="61"/>
    </row>
    <row r="5" ht="31" customHeight="1" spans="1:10">
      <c r="A5" s="17" t="s">
        <v>9</v>
      </c>
      <c r="B5" s="18"/>
      <c r="C5" s="18"/>
      <c r="D5" s="18"/>
      <c r="E5" s="19"/>
      <c r="F5" s="20"/>
      <c r="G5" s="18"/>
      <c r="H5" s="19"/>
      <c r="I5" s="18"/>
      <c r="J5" s="62"/>
    </row>
    <row r="6" ht="14.25" spans="1:11">
      <c r="A6" s="21"/>
      <c r="B6" s="22"/>
      <c r="C6" s="21"/>
      <c r="D6" s="23">
        <f>AVERAGE(D7:D9)</f>
        <v>2.44333333333333</v>
      </c>
      <c r="E6" s="24">
        <f>AVERAGE(E7:E9)</f>
        <v>2.45</v>
      </c>
      <c r="F6" s="25">
        <f>E6-D6</f>
        <v>0.00666666666667037</v>
      </c>
      <c r="G6" s="26">
        <f>(E6-D6)/E6</f>
        <v>0.00272108843537566</v>
      </c>
      <c r="H6" s="27">
        <f>AVERAGE(H7:H9)</f>
        <v>2.09</v>
      </c>
      <c r="I6" s="26">
        <f t="shared" ref="I6:I9" si="0">E6-H6</f>
        <v>0.36</v>
      </c>
      <c r="J6" s="26">
        <f>(E6-H6)/E6</f>
        <v>0.146938775510204</v>
      </c>
      <c r="K6" s="63"/>
    </row>
    <row r="7" ht="14.25" spans="1:10">
      <c r="A7" s="28" t="s">
        <v>10</v>
      </c>
      <c r="B7" s="29" t="s">
        <v>11</v>
      </c>
      <c r="C7" s="28" t="s">
        <v>12</v>
      </c>
      <c r="D7" s="30">
        <v>2.36</v>
      </c>
      <c r="E7" s="31">
        <v>2.37</v>
      </c>
      <c r="F7" s="25">
        <f>E7-D7</f>
        <v>0.0100000000000002</v>
      </c>
      <c r="G7" s="26">
        <f>(E7-D7)/E7</f>
        <v>0.00421940928270052</v>
      </c>
      <c r="H7" s="31">
        <v>1.95</v>
      </c>
      <c r="I7" s="64">
        <f t="shared" si="0"/>
        <v>0.42</v>
      </c>
      <c r="J7" s="25">
        <f t="shared" ref="J7:J43" si="1">(E7-H7)/E7</f>
        <v>0.177215189873418</v>
      </c>
    </row>
    <row r="8" ht="14.25" spans="1:11">
      <c r="A8" s="28" t="s">
        <v>13</v>
      </c>
      <c r="B8" s="29" t="s">
        <v>14</v>
      </c>
      <c r="C8" s="28" t="s">
        <v>12</v>
      </c>
      <c r="D8" s="30">
        <v>2.49</v>
      </c>
      <c r="E8" s="31">
        <v>2.49</v>
      </c>
      <c r="F8" s="25">
        <f>E8-D8</f>
        <v>0</v>
      </c>
      <c r="G8" s="26">
        <f>(E8-D8)/E8</f>
        <v>0</v>
      </c>
      <c r="H8" s="31">
        <v>2.29</v>
      </c>
      <c r="I8" s="64">
        <f t="shared" si="0"/>
        <v>0.2</v>
      </c>
      <c r="J8" s="25">
        <f t="shared" si="1"/>
        <v>0.0803212851405623</v>
      </c>
      <c r="K8" s="63"/>
    </row>
    <row r="9" ht="14.25" spans="1:10">
      <c r="A9" s="28" t="s">
        <v>15</v>
      </c>
      <c r="B9" s="29" t="s">
        <v>16</v>
      </c>
      <c r="C9" s="28" t="s">
        <v>12</v>
      </c>
      <c r="D9" s="30">
        <v>2.48</v>
      </c>
      <c r="E9" s="31">
        <v>2.49</v>
      </c>
      <c r="F9" s="25">
        <f>E9-D9</f>
        <v>0.0100000000000002</v>
      </c>
      <c r="G9" s="26">
        <f>(E9-D9)/E9</f>
        <v>0.0040160642570282</v>
      </c>
      <c r="H9" s="31">
        <v>2.03</v>
      </c>
      <c r="I9" s="64">
        <f t="shared" si="0"/>
        <v>0.46</v>
      </c>
      <c r="J9" s="25">
        <f t="shared" si="1"/>
        <v>0.184738955823293</v>
      </c>
    </row>
    <row r="10" ht="33" customHeight="1" spans="1:10">
      <c r="A10" s="17" t="s">
        <v>17</v>
      </c>
      <c r="B10" s="18"/>
      <c r="C10" s="18"/>
      <c r="D10" s="18"/>
      <c r="E10" s="19"/>
      <c r="F10" s="25"/>
      <c r="G10" s="26"/>
      <c r="H10" s="32"/>
      <c r="I10" s="18"/>
      <c r="J10" s="25"/>
    </row>
    <row r="11" ht="14.25" spans="1:10">
      <c r="A11" s="33"/>
      <c r="B11" s="29"/>
      <c r="C11" s="34"/>
      <c r="D11" s="23">
        <f>AVERAGE(D12:D15)</f>
        <v>102.3225</v>
      </c>
      <c r="E11" s="24">
        <f>AVERAGE(E12:E15)</f>
        <v>102.4</v>
      </c>
      <c r="F11" s="26">
        <f>E11-D11</f>
        <v>0.0775000000000006</v>
      </c>
      <c r="G11" s="26">
        <f>(E11-D11)/E11</f>
        <v>0.000756835937500006</v>
      </c>
      <c r="H11" s="27">
        <f>AVERAGE(H12:H15)</f>
        <v>91.3825</v>
      </c>
      <c r="I11" s="26">
        <f>E11-H11</f>
        <v>11.0175</v>
      </c>
      <c r="J11" s="26">
        <f t="shared" si="1"/>
        <v>0.1075927734375</v>
      </c>
    </row>
    <row r="12" ht="24" spans="1:11">
      <c r="A12" s="28" t="s">
        <v>18</v>
      </c>
      <c r="B12" s="29" t="s">
        <v>19</v>
      </c>
      <c r="C12" s="28" t="s">
        <v>20</v>
      </c>
      <c r="D12" s="30">
        <v>69.9</v>
      </c>
      <c r="E12" s="31">
        <v>69.9</v>
      </c>
      <c r="F12" s="25">
        <f>E12-D12</f>
        <v>0</v>
      </c>
      <c r="G12" s="26">
        <f>(E12-D12)/E12</f>
        <v>0</v>
      </c>
      <c r="H12" s="35">
        <v>55</v>
      </c>
      <c r="I12" s="64">
        <f>E12-H12</f>
        <v>14.9</v>
      </c>
      <c r="J12" s="25">
        <f t="shared" si="1"/>
        <v>0.213161659513591</v>
      </c>
      <c r="K12" s="63"/>
    </row>
    <row r="13" ht="24" spans="1:10">
      <c r="A13" s="28" t="s">
        <v>21</v>
      </c>
      <c r="B13" s="29" t="s">
        <v>22</v>
      </c>
      <c r="C13" s="28" t="s">
        <v>20</v>
      </c>
      <c r="D13" s="30">
        <v>89.9</v>
      </c>
      <c r="E13" s="31">
        <v>89.9</v>
      </c>
      <c r="F13" s="25">
        <f>E13-D13</f>
        <v>0</v>
      </c>
      <c r="G13" s="26">
        <f>(E13-D13)/E13</f>
        <v>0</v>
      </c>
      <c r="H13" s="35">
        <v>79.25</v>
      </c>
      <c r="I13" s="64">
        <f>E13-H13</f>
        <v>10.65</v>
      </c>
      <c r="J13" s="25">
        <f t="shared" si="1"/>
        <v>0.118464961067853</v>
      </c>
    </row>
    <row r="14" ht="24" spans="1:10">
      <c r="A14" s="28" t="s">
        <v>23</v>
      </c>
      <c r="B14" s="29" t="s">
        <v>24</v>
      </c>
      <c r="C14" s="28" t="s">
        <v>20</v>
      </c>
      <c r="D14" s="30">
        <v>167.57</v>
      </c>
      <c r="E14" s="31">
        <v>169.9</v>
      </c>
      <c r="F14" s="25">
        <f>E14-D14</f>
        <v>2.33000000000001</v>
      </c>
      <c r="G14" s="26">
        <f>(E14-D14)/E14</f>
        <v>0.0137139493819895</v>
      </c>
      <c r="H14" s="35">
        <v>161.78</v>
      </c>
      <c r="I14" s="64">
        <f>E14-H14</f>
        <v>8.12</v>
      </c>
      <c r="J14" s="25">
        <f t="shared" si="1"/>
        <v>0.0477928193054738</v>
      </c>
    </row>
    <row r="15" ht="24" spans="1:10">
      <c r="A15" s="36" t="s">
        <v>25</v>
      </c>
      <c r="B15" s="37" t="s">
        <v>26</v>
      </c>
      <c r="C15" s="36" t="s">
        <v>20</v>
      </c>
      <c r="D15" s="38">
        <v>81.92</v>
      </c>
      <c r="E15" s="39">
        <v>79.9</v>
      </c>
      <c r="F15" s="25">
        <f>E15-D15</f>
        <v>-2.02</v>
      </c>
      <c r="G15" s="26">
        <f>(E15-D15)/E15</f>
        <v>-0.0252816020025031</v>
      </c>
      <c r="H15" s="40">
        <v>69.5</v>
      </c>
      <c r="I15" s="65">
        <f>E15-H15</f>
        <v>10.4</v>
      </c>
      <c r="J15" s="25">
        <f t="shared" si="1"/>
        <v>0.130162703379224</v>
      </c>
    </row>
    <row r="16" ht="24" customHeight="1" spans="1:10">
      <c r="A16" s="41" t="s">
        <v>27</v>
      </c>
      <c r="B16" s="42"/>
      <c r="C16" s="42"/>
      <c r="D16" s="42"/>
      <c r="E16" s="43"/>
      <c r="F16" s="25"/>
      <c r="G16" s="26"/>
      <c r="H16" s="43"/>
      <c r="I16" s="42"/>
      <c r="J16" s="25"/>
    </row>
    <row r="17" ht="21" customHeight="1" spans="1:10">
      <c r="A17" s="33"/>
      <c r="B17" s="29"/>
      <c r="C17" s="34"/>
      <c r="D17" s="23">
        <f>AVERAGE(D18:D21)</f>
        <v>18.3625</v>
      </c>
      <c r="E17" s="24">
        <f>AVERAGE(E18:E21)</f>
        <v>15.895</v>
      </c>
      <c r="F17" s="25">
        <f>E17-D17</f>
        <v>-2.4675</v>
      </c>
      <c r="G17" s="26">
        <f>(E17-D17)/E17</f>
        <v>-0.155237496067946</v>
      </c>
      <c r="H17" s="27">
        <f>AVERAGE(H18:H21)</f>
        <v>15.7</v>
      </c>
      <c r="I17" s="26">
        <f>E17-H17</f>
        <v>0.195</v>
      </c>
      <c r="J17" s="26">
        <f t="shared" si="1"/>
        <v>0.0122680088078012</v>
      </c>
    </row>
    <row r="18" ht="21" customHeight="1" spans="1:10">
      <c r="A18" s="28" t="s">
        <v>28</v>
      </c>
      <c r="B18" s="29" t="s">
        <v>29</v>
      </c>
      <c r="C18" s="28" t="s">
        <v>12</v>
      </c>
      <c r="D18" s="30">
        <v>17.97</v>
      </c>
      <c r="E18" s="31">
        <v>15.25</v>
      </c>
      <c r="F18" s="25">
        <f>E18-D18</f>
        <v>-2.72</v>
      </c>
      <c r="G18" s="26">
        <f>(E18-D18)/E18</f>
        <v>-0.178360655737705</v>
      </c>
      <c r="H18" s="31">
        <v>15.3</v>
      </c>
      <c r="I18" s="64">
        <f t="shared" ref="I18:I43" si="2">E18-H18</f>
        <v>-0.0500000000000007</v>
      </c>
      <c r="J18" s="25">
        <f t="shared" si="1"/>
        <v>-0.00327868852459021</v>
      </c>
    </row>
    <row r="19" ht="21" customHeight="1" spans="1:10">
      <c r="A19" s="28" t="s">
        <v>28</v>
      </c>
      <c r="B19" s="29" t="s">
        <v>30</v>
      </c>
      <c r="C19" s="28" t="s">
        <v>12</v>
      </c>
      <c r="D19" s="30">
        <v>14.74</v>
      </c>
      <c r="E19" s="31">
        <v>12.6</v>
      </c>
      <c r="F19" s="25">
        <f>E19-D19</f>
        <v>-2.14</v>
      </c>
      <c r="G19" s="26">
        <f>(E19-D19)/E19</f>
        <v>-0.16984126984127</v>
      </c>
      <c r="H19" s="31">
        <v>11.75</v>
      </c>
      <c r="I19" s="64">
        <f t="shared" si="2"/>
        <v>0.85</v>
      </c>
      <c r="J19" s="25">
        <f t="shared" si="1"/>
        <v>0.0674603174603174</v>
      </c>
    </row>
    <row r="20" ht="24" spans="1:10">
      <c r="A20" s="28" t="s">
        <v>28</v>
      </c>
      <c r="B20" s="29" t="s">
        <v>31</v>
      </c>
      <c r="C20" s="28" t="s">
        <v>12</v>
      </c>
      <c r="D20" s="30">
        <v>15.83</v>
      </c>
      <c r="E20" s="31">
        <v>14.18</v>
      </c>
      <c r="F20" s="25">
        <f>E20-D20</f>
        <v>-1.65</v>
      </c>
      <c r="G20" s="26">
        <f>(E20-D20)/E20</f>
        <v>-0.116361071932299</v>
      </c>
      <c r="H20" s="31">
        <v>13.51</v>
      </c>
      <c r="I20" s="64">
        <f t="shared" si="2"/>
        <v>0.67</v>
      </c>
      <c r="J20" s="25">
        <f t="shared" si="1"/>
        <v>0.0472496473906911</v>
      </c>
    </row>
    <row r="21" ht="18" customHeight="1" spans="1:10">
      <c r="A21" s="28" t="s">
        <v>28</v>
      </c>
      <c r="B21" s="29" t="s">
        <v>32</v>
      </c>
      <c r="C21" s="28" t="s">
        <v>12</v>
      </c>
      <c r="D21" s="30">
        <v>24.91</v>
      </c>
      <c r="E21" s="31">
        <v>21.55</v>
      </c>
      <c r="F21" s="25">
        <f>E21-D21</f>
        <v>-3.36</v>
      </c>
      <c r="G21" s="26">
        <f>(E21-D21)/E21</f>
        <v>-0.155916473317865</v>
      </c>
      <c r="H21" s="31">
        <v>22.24</v>
      </c>
      <c r="I21" s="64">
        <f t="shared" si="2"/>
        <v>-0.689999999999998</v>
      </c>
      <c r="J21" s="25">
        <f t="shared" si="1"/>
        <v>-0.0320185614849187</v>
      </c>
    </row>
    <row r="22" ht="32" customHeight="1" spans="1:10">
      <c r="A22" s="17" t="s">
        <v>33</v>
      </c>
      <c r="B22" s="18"/>
      <c r="C22" s="18"/>
      <c r="D22" s="18"/>
      <c r="E22" s="19"/>
      <c r="F22" s="25"/>
      <c r="G22" s="26"/>
      <c r="H22" s="19"/>
      <c r="I22" s="18"/>
      <c r="J22" s="25"/>
    </row>
    <row r="23" ht="14.25" spans="1:11">
      <c r="A23" s="33"/>
      <c r="B23" s="29"/>
      <c r="C23" s="34"/>
      <c r="D23" s="23">
        <f>AVERAGE(D24:D42)</f>
        <v>4.04578947368421</v>
      </c>
      <c r="E23" s="24">
        <f>AVERAGE(E24:E42)</f>
        <v>4.08210526315789</v>
      </c>
      <c r="F23" s="26">
        <f t="shared" ref="F23:F43" si="3">E23-D23</f>
        <v>0.0363157894736847</v>
      </c>
      <c r="G23" s="26">
        <f t="shared" ref="G23:G43" si="4">(E23-D23)/E23</f>
        <v>0.00889633831872112</v>
      </c>
      <c r="H23" s="24">
        <f>AVERAGE(H24:H42)</f>
        <v>4.22473684210526</v>
      </c>
      <c r="I23" s="26">
        <f t="shared" si="2"/>
        <v>-0.142631578947371</v>
      </c>
      <c r="J23" s="26">
        <f t="shared" si="1"/>
        <v>-0.0349406910778758</v>
      </c>
      <c r="K23" s="63"/>
    </row>
    <row r="24" ht="14.25" spans="1:10">
      <c r="A24" s="29" t="s">
        <v>34</v>
      </c>
      <c r="B24" s="29" t="s">
        <v>35</v>
      </c>
      <c r="C24" s="29" t="s">
        <v>12</v>
      </c>
      <c r="D24" s="30">
        <v>2.15</v>
      </c>
      <c r="E24" s="31">
        <v>2.43</v>
      </c>
      <c r="F24" s="25">
        <f t="shared" si="3"/>
        <v>0.28</v>
      </c>
      <c r="G24" s="26">
        <f t="shared" si="4"/>
        <v>0.11522633744856</v>
      </c>
      <c r="H24" s="44">
        <v>1.5</v>
      </c>
      <c r="I24" s="64">
        <f t="shared" si="2"/>
        <v>0.93</v>
      </c>
      <c r="J24" s="25">
        <f t="shared" si="1"/>
        <v>0.382716049382716</v>
      </c>
    </row>
    <row r="25" ht="14.25" spans="1:10">
      <c r="A25" s="29" t="s">
        <v>36</v>
      </c>
      <c r="B25" s="29" t="s">
        <v>35</v>
      </c>
      <c r="C25" s="29" t="s">
        <v>12</v>
      </c>
      <c r="D25" s="30">
        <v>3.91</v>
      </c>
      <c r="E25" s="31">
        <v>4.22</v>
      </c>
      <c r="F25" s="25">
        <f t="shared" si="3"/>
        <v>0.31</v>
      </c>
      <c r="G25" s="26">
        <f t="shared" si="4"/>
        <v>0.0734597156398103</v>
      </c>
      <c r="H25" s="44">
        <v>4.8</v>
      </c>
      <c r="I25" s="64">
        <f t="shared" si="2"/>
        <v>-0.58</v>
      </c>
      <c r="J25" s="25">
        <f t="shared" si="1"/>
        <v>-0.137440758293839</v>
      </c>
    </row>
    <row r="26" ht="14.25" spans="1:11">
      <c r="A26" s="29" t="s">
        <v>37</v>
      </c>
      <c r="B26" s="29" t="s">
        <v>35</v>
      </c>
      <c r="C26" s="29" t="s">
        <v>12</v>
      </c>
      <c r="D26" s="30">
        <v>0.81</v>
      </c>
      <c r="E26" s="31">
        <v>0.76</v>
      </c>
      <c r="F26" s="25">
        <f t="shared" si="3"/>
        <v>-0.05</v>
      </c>
      <c r="G26" s="26">
        <f t="shared" si="4"/>
        <v>-0.0657894736842106</v>
      </c>
      <c r="H26" s="31">
        <v>0.68</v>
      </c>
      <c r="I26" s="64">
        <f t="shared" si="2"/>
        <v>0.08</v>
      </c>
      <c r="J26" s="25">
        <f t="shared" si="1"/>
        <v>0.105263157894737</v>
      </c>
      <c r="K26" s="63"/>
    </row>
    <row r="27" ht="14.25" spans="1:10">
      <c r="A27" s="29" t="s">
        <v>38</v>
      </c>
      <c r="B27" s="29" t="s">
        <v>35</v>
      </c>
      <c r="C27" s="29" t="s">
        <v>12</v>
      </c>
      <c r="D27" s="30">
        <v>2.33</v>
      </c>
      <c r="E27" s="31">
        <v>2.34</v>
      </c>
      <c r="F27" s="25">
        <f t="shared" si="3"/>
        <v>0.00999999999999979</v>
      </c>
      <c r="G27" s="26">
        <f t="shared" si="4"/>
        <v>0.00427350427350418</v>
      </c>
      <c r="H27" s="31">
        <v>3.01</v>
      </c>
      <c r="I27" s="64">
        <f t="shared" si="2"/>
        <v>-0.67</v>
      </c>
      <c r="J27" s="25">
        <f t="shared" si="1"/>
        <v>-0.286324786324786</v>
      </c>
    </row>
    <row r="28" ht="14.25" spans="1:10">
      <c r="A28" s="29" t="s">
        <v>39</v>
      </c>
      <c r="B28" s="29" t="s">
        <v>35</v>
      </c>
      <c r="C28" s="29" t="s">
        <v>12</v>
      </c>
      <c r="D28" s="45">
        <v>6.12</v>
      </c>
      <c r="E28" s="35">
        <v>6.03</v>
      </c>
      <c r="F28" s="25">
        <f t="shared" si="3"/>
        <v>-0.0899999999999999</v>
      </c>
      <c r="G28" s="26">
        <f t="shared" si="4"/>
        <v>-0.0149253731343283</v>
      </c>
      <c r="H28" s="35">
        <v>5.11</v>
      </c>
      <c r="I28" s="64">
        <f t="shared" si="2"/>
        <v>0.92</v>
      </c>
      <c r="J28" s="25">
        <f t="shared" si="1"/>
        <v>0.15257048092869</v>
      </c>
    </row>
    <row r="29" ht="14.25" spans="1:10">
      <c r="A29" s="28" t="s">
        <v>40</v>
      </c>
      <c r="B29" s="29" t="s">
        <v>35</v>
      </c>
      <c r="C29" s="29" t="s">
        <v>12</v>
      </c>
      <c r="D29" s="30">
        <v>1.56</v>
      </c>
      <c r="E29" s="31">
        <v>1.55</v>
      </c>
      <c r="F29" s="25">
        <f t="shared" si="3"/>
        <v>-0.01</v>
      </c>
      <c r="G29" s="26">
        <f t="shared" si="4"/>
        <v>-0.00645161290322581</v>
      </c>
      <c r="H29" s="31">
        <v>2.01</v>
      </c>
      <c r="I29" s="64">
        <f t="shared" si="2"/>
        <v>-0.46</v>
      </c>
      <c r="J29" s="25">
        <f t="shared" si="1"/>
        <v>-0.296774193548387</v>
      </c>
    </row>
    <row r="30" ht="14.25" spans="1:10">
      <c r="A30" s="28" t="s">
        <v>41</v>
      </c>
      <c r="B30" s="29" t="s">
        <v>35</v>
      </c>
      <c r="C30" s="29" t="s">
        <v>12</v>
      </c>
      <c r="D30" s="30">
        <v>2.79</v>
      </c>
      <c r="E30" s="31">
        <v>2.48</v>
      </c>
      <c r="F30" s="25">
        <f t="shared" si="3"/>
        <v>-0.31</v>
      </c>
      <c r="G30" s="26">
        <f t="shared" si="4"/>
        <v>-0.125</v>
      </c>
      <c r="H30" s="31">
        <v>1.72</v>
      </c>
      <c r="I30" s="64">
        <f t="shared" si="2"/>
        <v>0.76</v>
      </c>
      <c r="J30" s="25">
        <f t="shared" si="1"/>
        <v>0.306451612903226</v>
      </c>
    </row>
    <row r="31" ht="14.25" spans="1:10">
      <c r="A31" s="29" t="s">
        <v>42</v>
      </c>
      <c r="B31" s="29" t="s">
        <v>35</v>
      </c>
      <c r="C31" s="29" t="s">
        <v>12</v>
      </c>
      <c r="D31" s="45">
        <v>3.95</v>
      </c>
      <c r="E31" s="35">
        <v>3.68</v>
      </c>
      <c r="F31" s="25">
        <f t="shared" si="3"/>
        <v>-0.27</v>
      </c>
      <c r="G31" s="26">
        <f t="shared" si="4"/>
        <v>-0.0733695652173913</v>
      </c>
      <c r="H31" s="35">
        <v>5.21</v>
      </c>
      <c r="I31" s="64">
        <f t="shared" si="2"/>
        <v>-1.53</v>
      </c>
      <c r="J31" s="25">
        <f t="shared" si="1"/>
        <v>-0.415760869565217</v>
      </c>
    </row>
    <row r="32" ht="14.25" spans="1:10">
      <c r="A32" s="29" t="s">
        <v>43</v>
      </c>
      <c r="B32" s="29" t="s">
        <v>35</v>
      </c>
      <c r="C32" s="29" t="s">
        <v>12</v>
      </c>
      <c r="D32" s="30">
        <v>5.09</v>
      </c>
      <c r="E32" s="31">
        <v>4.83</v>
      </c>
      <c r="F32" s="25">
        <f t="shared" si="3"/>
        <v>-0.26</v>
      </c>
      <c r="G32" s="26">
        <f t="shared" si="4"/>
        <v>-0.0538302277432712</v>
      </c>
      <c r="H32" s="35">
        <v>5.35</v>
      </c>
      <c r="I32" s="64">
        <f t="shared" si="2"/>
        <v>-0.52</v>
      </c>
      <c r="J32" s="25">
        <f t="shared" si="1"/>
        <v>-0.107660455486542</v>
      </c>
    </row>
    <row r="33" ht="14.25" spans="1:10">
      <c r="A33" s="29" t="s">
        <v>44</v>
      </c>
      <c r="B33" s="29" t="s">
        <v>35</v>
      </c>
      <c r="C33" s="29" t="s">
        <v>12</v>
      </c>
      <c r="D33" s="45">
        <v>5.54</v>
      </c>
      <c r="E33" s="35">
        <v>6.22</v>
      </c>
      <c r="F33" s="25">
        <f t="shared" si="3"/>
        <v>0.68</v>
      </c>
      <c r="G33" s="26">
        <f t="shared" si="4"/>
        <v>0.109324758842444</v>
      </c>
      <c r="H33" s="35">
        <v>8.4</v>
      </c>
      <c r="I33" s="64">
        <f t="shared" si="2"/>
        <v>-2.18</v>
      </c>
      <c r="J33" s="25">
        <f t="shared" si="1"/>
        <v>-0.35048231511254</v>
      </c>
    </row>
    <row r="34" ht="14.25" spans="1:11">
      <c r="A34" s="29" t="s">
        <v>45</v>
      </c>
      <c r="B34" s="29" t="s">
        <v>35</v>
      </c>
      <c r="C34" s="29" t="s">
        <v>12</v>
      </c>
      <c r="D34" s="30">
        <v>7.98</v>
      </c>
      <c r="E34" s="31">
        <v>6.68</v>
      </c>
      <c r="F34" s="25">
        <f t="shared" si="3"/>
        <v>-1.3</v>
      </c>
      <c r="G34" s="26">
        <f t="shared" si="4"/>
        <v>-0.194610778443114</v>
      </c>
      <c r="H34" s="31">
        <v>7.43</v>
      </c>
      <c r="I34" s="64">
        <f t="shared" si="2"/>
        <v>-0.75</v>
      </c>
      <c r="J34" s="25">
        <f t="shared" si="1"/>
        <v>-0.112275449101796</v>
      </c>
      <c r="K34" s="63"/>
    </row>
    <row r="35" ht="14.25" spans="1:10">
      <c r="A35" s="29" t="s">
        <v>46</v>
      </c>
      <c r="B35" s="29" t="s">
        <v>35</v>
      </c>
      <c r="C35" s="29" t="s">
        <v>12</v>
      </c>
      <c r="D35" s="45">
        <v>6.26</v>
      </c>
      <c r="E35" s="35">
        <v>5.38</v>
      </c>
      <c r="F35" s="25">
        <f t="shared" si="3"/>
        <v>-0.88</v>
      </c>
      <c r="G35" s="26">
        <f t="shared" si="4"/>
        <v>-0.163568773234201</v>
      </c>
      <c r="H35" s="31">
        <v>4.87</v>
      </c>
      <c r="I35" s="64">
        <f t="shared" si="2"/>
        <v>0.51</v>
      </c>
      <c r="J35" s="25">
        <f t="shared" si="1"/>
        <v>0.0947955390334572</v>
      </c>
    </row>
    <row r="36" ht="14.25" spans="1:10">
      <c r="A36" s="29" t="s">
        <v>47</v>
      </c>
      <c r="B36" s="29" t="s">
        <v>35</v>
      </c>
      <c r="C36" s="29" t="s">
        <v>12</v>
      </c>
      <c r="D36" s="45">
        <v>6.87</v>
      </c>
      <c r="E36" s="35">
        <v>7.9</v>
      </c>
      <c r="F36" s="25">
        <f t="shared" si="3"/>
        <v>1.03</v>
      </c>
      <c r="G36" s="26">
        <f t="shared" si="4"/>
        <v>0.130379746835443</v>
      </c>
      <c r="H36" s="31">
        <v>6.98</v>
      </c>
      <c r="I36" s="64">
        <f t="shared" si="2"/>
        <v>0.92</v>
      </c>
      <c r="J36" s="25">
        <f t="shared" si="1"/>
        <v>0.116455696202532</v>
      </c>
    </row>
    <row r="37" ht="14.25" spans="1:11">
      <c r="A37" s="29" t="s">
        <v>48</v>
      </c>
      <c r="B37" s="29" t="s">
        <v>35</v>
      </c>
      <c r="C37" s="29" t="s">
        <v>12</v>
      </c>
      <c r="D37" s="45">
        <v>4.21</v>
      </c>
      <c r="E37" s="35">
        <v>4.96</v>
      </c>
      <c r="F37" s="25">
        <f t="shared" si="3"/>
        <v>0.75</v>
      </c>
      <c r="G37" s="26">
        <f t="shared" si="4"/>
        <v>0.151209677419355</v>
      </c>
      <c r="H37" s="31">
        <v>6.61</v>
      </c>
      <c r="I37" s="64">
        <f t="shared" si="2"/>
        <v>-1.65</v>
      </c>
      <c r="J37" s="25">
        <f t="shared" si="1"/>
        <v>-0.332661290322581</v>
      </c>
      <c r="K37" s="63"/>
    </row>
    <row r="38" ht="14.25" spans="1:10">
      <c r="A38" s="28" t="s">
        <v>49</v>
      </c>
      <c r="B38" s="29" t="s">
        <v>35</v>
      </c>
      <c r="C38" s="29" t="s">
        <v>12</v>
      </c>
      <c r="D38" s="30">
        <v>7.8</v>
      </c>
      <c r="E38" s="31">
        <v>7.58</v>
      </c>
      <c r="F38" s="25">
        <f t="shared" si="3"/>
        <v>-0.22</v>
      </c>
      <c r="G38" s="26">
        <f t="shared" si="4"/>
        <v>-0.0290237467018469</v>
      </c>
      <c r="H38" s="31">
        <v>9.14</v>
      </c>
      <c r="I38" s="64">
        <f t="shared" si="2"/>
        <v>-1.56</v>
      </c>
      <c r="J38" s="25">
        <f t="shared" si="1"/>
        <v>-0.205804749340369</v>
      </c>
    </row>
    <row r="39" ht="14.25" spans="1:10">
      <c r="A39" s="29" t="s">
        <v>50</v>
      </c>
      <c r="B39" s="29" t="s">
        <v>35</v>
      </c>
      <c r="C39" s="29" t="s">
        <v>12</v>
      </c>
      <c r="D39" s="45">
        <v>0.85</v>
      </c>
      <c r="E39" s="35">
        <v>0.75</v>
      </c>
      <c r="F39" s="25">
        <f t="shared" si="3"/>
        <v>-0.1</v>
      </c>
      <c r="G39" s="26">
        <f t="shared" si="4"/>
        <v>-0.133333333333333</v>
      </c>
      <c r="H39" s="35">
        <v>1.33</v>
      </c>
      <c r="I39" s="64">
        <f t="shared" si="2"/>
        <v>-0.58</v>
      </c>
      <c r="J39" s="25">
        <f t="shared" si="1"/>
        <v>-0.773333333333333</v>
      </c>
    </row>
    <row r="40" ht="14.25" spans="1:10">
      <c r="A40" s="29" t="s">
        <v>51</v>
      </c>
      <c r="B40" s="29" t="s">
        <v>35</v>
      </c>
      <c r="C40" s="29" t="s">
        <v>12</v>
      </c>
      <c r="D40" s="45">
        <v>1.17</v>
      </c>
      <c r="E40" s="35">
        <v>1.11</v>
      </c>
      <c r="F40" s="25">
        <f t="shared" si="3"/>
        <v>-0.0599999999999998</v>
      </c>
      <c r="G40" s="26">
        <f t="shared" si="4"/>
        <v>-0.0540540540540539</v>
      </c>
      <c r="H40" s="35">
        <v>1.36</v>
      </c>
      <c r="I40" s="64">
        <f t="shared" si="2"/>
        <v>-0.25</v>
      </c>
      <c r="J40" s="25">
        <f t="shared" si="1"/>
        <v>-0.225225225225225</v>
      </c>
    </row>
    <row r="41" ht="14.25" spans="1:10">
      <c r="A41" s="29" t="s">
        <v>52</v>
      </c>
      <c r="B41" s="29" t="s">
        <v>35</v>
      </c>
      <c r="C41" s="29" t="s">
        <v>12</v>
      </c>
      <c r="D41" s="45">
        <v>3.94</v>
      </c>
      <c r="E41" s="35">
        <v>4.58</v>
      </c>
      <c r="F41" s="25">
        <f t="shared" si="3"/>
        <v>0.64</v>
      </c>
      <c r="G41" s="26">
        <f t="shared" si="4"/>
        <v>0.139737991266376</v>
      </c>
      <c r="H41" s="35">
        <v>2.54</v>
      </c>
      <c r="I41" s="64">
        <f t="shared" si="2"/>
        <v>2.04</v>
      </c>
      <c r="J41" s="25">
        <f t="shared" si="1"/>
        <v>0.445414847161572</v>
      </c>
    </row>
    <row r="42" ht="14.25" spans="1:10">
      <c r="A42" s="29" t="s">
        <v>53</v>
      </c>
      <c r="B42" s="29" t="s">
        <v>35</v>
      </c>
      <c r="C42" s="29" t="s">
        <v>12</v>
      </c>
      <c r="D42" s="45">
        <v>3.54</v>
      </c>
      <c r="E42" s="35">
        <v>4.08</v>
      </c>
      <c r="F42" s="25">
        <f t="shared" si="3"/>
        <v>0.54</v>
      </c>
      <c r="G42" s="26">
        <f t="shared" si="4"/>
        <v>0.132352941176471</v>
      </c>
      <c r="H42" s="35">
        <v>2.22</v>
      </c>
      <c r="I42" s="64">
        <f t="shared" si="2"/>
        <v>1.86</v>
      </c>
      <c r="J42" s="25">
        <f t="shared" si="1"/>
        <v>0.455882352941176</v>
      </c>
    </row>
    <row r="43" ht="24" customHeight="1" spans="1:10">
      <c r="A43" s="17" t="s">
        <v>54</v>
      </c>
      <c r="B43" s="18"/>
      <c r="C43" s="18"/>
      <c r="D43" s="18"/>
      <c r="E43" s="19"/>
      <c r="F43" s="25"/>
      <c r="G43" s="26"/>
      <c r="H43" s="19"/>
      <c r="I43" s="18"/>
      <c r="J43" s="25"/>
    </row>
    <row r="44" ht="14.25" spans="1:10">
      <c r="A44" s="33"/>
      <c r="B44" s="29"/>
      <c r="C44" s="34"/>
      <c r="D44" s="23">
        <f>AVERAGE(D45:D47)</f>
        <v>10.7266666666667</v>
      </c>
      <c r="E44" s="24">
        <f>AVERAGE(E45:E47)</f>
        <v>10.9933333333333</v>
      </c>
      <c r="F44" s="26">
        <f t="shared" ref="F43:F56" si="5">E44-D44</f>
        <v>0.2666666666666</v>
      </c>
      <c r="G44" s="26">
        <f t="shared" ref="G43:G56" si="6">(E44-D44)/E44</f>
        <v>0.0242571255306186</v>
      </c>
      <c r="H44" s="27">
        <f>AVERAGE(H45:H47)</f>
        <v>13.2566666666667</v>
      </c>
      <c r="I44" s="26">
        <f>E44-H44</f>
        <v>-2.26333333333333</v>
      </c>
      <c r="J44" s="26">
        <f t="shared" ref="J43:J56" si="7">(E44-H44)/E44</f>
        <v>-0.205882352941183</v>
      </c>
    </row>
    <row r="45" ht="24" spans="1:11">
      <c r="A45" s="28" t="s">
        <v>55</v>
      </c>
      <c r="B45" s="29" t="s">
        <v>56</v>
      </c>
      <c r="C45" s="28" t="s">
        <v>12</v>
      </c>
      <c r="D45" s="46">
        <v>10.09</v>
      </c>
      <c r="E45" s="47">
        <v>10.48</v>
      </c>
      <c r="F45" s="25">
        <f t="shared" si="5"/>
        <v>0.390000000000001</v>
      </c>
      <c r="G45" s="26">
        <f t="shared" si="6"/>
        <v>0.0372137404580153</v>
      </c>
      <c r="H45" s="48">
        <v>11.8</v>
      </c>
      <c r="I45" s="25">
        <f>E45-H45</f>
        <v>-1.32</v>
      </c>
      <c r="J45" s="25">
        <f t="shared" si="7"/>
        <v>-0.125954198473282</v>
      </c>
      <c r="K45" s="63"/>
    </row>
    <row r="46" ht="24" spans="1:10">
      <c r="A46" s="28" t="s">
        <v>57</v>
      </c>
      <c r="B46" s="29" t="s">
        <v>58</v>
      </c>
      <c r="C46" s="28" t="s">
        <v>12</v>
      </c>
      <c r="D46" s="46">
        <v>12.28</v>
      </c>
      <c r="E46" s="47">
        <v>12.7</v>
      </c>
      <c r="F46" s="25">
        <f t="shared" si="5"/>
        <v>0.42</v>
      </c>
      <c r="G46" s="26">
        <f t="shared" si="6"/>
        <v>0.0330708661417323</v>
      </c>
      <c r="H46" s="48">
        <v>16.02</v>
      </c>
      <c r="I46" s="25">
        <f>E46-H46</f>
        <v>-3.32</v>
      </c>
      <c r="J46" s="25">
        <f t="shared" si="7"/>
        <v>-0.261417322834646</v>
      </c>
    </row>
    <row r="47" ht="24" spans="1:11">
      <c r="A47" s="28" t="s">
        <v>59</v>
      </c>
      <c r="B47" s="29" t="s">
        <v>58</v>
      </c>
      <c r="C47" s="28" t="s">
        <v>12</v>
      </c>
      <c r="D47" s="46">
        <v>9.81</v>
      </c>
      <c r="E47" s="47">
        <v>9.8</v>
      </c>
      <c r="F47" s="25">
        <f t="shared" si="5"/>
        <v>-0.00999999999999979</v>
      </c>
      <c r="G47" s="26">
        <f t="shared" si="6"/>
        <v>-0.00102040816326528</v>
      </c>
      <c r="H47" s="48">
        <v>11.95</v>
      </c>
      <c r="I47" s="25">
        <f>E47-H47</f>
        <v>-2.15</v>
      </c>
      <c r="J47" s="25">
        <f t="shared" si="7"/>
        <v>-0.219387755102041</v>
      </c>
      <c r="K47" s="63"/>
    </row>
    <row r="48" ht="27" customHeight="1" spans="1:10">
      <c r="A48" s="49" t="s">
        <v>60</v>
      </c>
      <c r="B48" s="50"/>
      <c r="C48" s="50"/>
      <c r="D48" s="50"/>
      <c r="E48" s="51"/>
      <c r="F48" s="25"/>
      <c r="G48" s="26"/>
      <c r="H48" s="51"/>
      <c r="I48" s="50"/>
      <c r="J48" s="25"/>
    </row>
    <row r="49" ht="14.25" spans="1:10">
      <c r="A49" s="52"/>
      <c r="B49" s="53"/>
      <c r="C49" s="54"/>
      <c r="D49" s="23">
        <f>AVERAGE(D50:D52)</f>
        <v>6.74</v>
      </c>
      <c r="E49" s="24">
        <f>AVERAGE(E50:E52)</f>
        <v>6.74333333333333</v>
      </c>
      <c r="F49" s="26">
        <f t="shared" si="5"/>
        <v>0.00333333333333297</v>
      </c>
      <c r="G49" s="26">
        <f t="shared" si="6"/>
        <v>0.000494315373208052</v>
      </c>
      <c r="H49" s="24">
        <f>AVERAGE(H50:H52)</f>
        <v>5.35333333333333</v>
      </c>
      <c r="I49" s="26">
        <f>E49-H49</f>
        <v>1.39</v>
      </c>
      <c r="J49" s="26">
        <f t="shared" si="7"/>
        <v>0.206129510627781</v>
      </c>
    </row>
    <row r="50" ht="14.25" spans="1:11">
      <c r="A50" s="28" t="s">
        <v>61</v>
      </c>
      <c r="B50" s="29" t="s">
        <v>62</v>
      </c>
      <c r="C50" s="28" t="s">
        <v>12</v>
      </c>
      <c r="D50" s="46">
        <v>8.58</v>
      </c>
      <c r="E50" s="47">
        <v>8.37</v>
      </c>
      <c r="F50" s="25">
        <f t="shared" si="5"/>
        <v>-0.210000000000001</v>
      </c>
      <c r="G50" s="26">
        <f t="shared" si="6"/>
        <v>-0.0250896057347671</v>
      </c>
      <c r="H50" s="48">
        <v>6.56</v>
      </c>
      <c r="I50" s="25">
        <f>E50-H50</f>
        <v>1.81</v>
      </c>
      <c r="J50" s="25">
        <f t="shared" si="7"/>
        <v>0.216248506571087</v>
      </c>
      <c r="K50" s="63"/>
    </row>
    <row r="51" ht="14.25" spans="1:10">
      <c r="A51" s="28" t="s">
        <v>63</v>
      </c>
      <c r="B51" s="29" t="s">
        <v>64</v>
      </c>
      <c r="C51" s="28" t="s">
        <v>12</v>
      </c>
      <c r="D51" s="46">
        <v>5.98</v>
      </c>
      <c r="E51" s="47">
        <v>5.98</v>
      </c>
      <c r="F51" s="25">
        <f t="shared" si="5"/>
        <v>0</v>
      </c>
      <c r="G51" s="26">
        <f t="shared" si="6"/>
        <v>0</v>
      </c>
      <c r="H51" s="48">
        <v>5.18</v>
      </c>
      <c r="I51" s="25">
        <f>E51-H51</f>
        <v>0.800000000000001</v>
      </c>
      <c r="J51" s="25">
        <f t="shared" si="7"/>
        <v>0.133779264214047</v>
      </c>
    </row>
    <row r="52" ht="14.25" spans="1:10">
      <c r="A52" s="28" t="s">
        <v>65</v>
      </c>
      <c r="B52" s="29" t="s">
        <v>66</v>
      </c>
      <c r="C52" s="28" t="s">
        <v>12</v>
      </c>
      <c r="D52" s="46">
        <v>5.66</v>
      </c>
      <c r="E52" s="47">
        <v>5.88</v>
      </c>
      <c r="F52" s="25">
        <f t="shared" si="5"/>
        <v>0.22</v>
      </c>
      <c r="G52" s="26">
        <f t="shared" si="6"/>
        <v>0.0374149659863945</v>
      </c>
      <c r="H52" s="48">
        <v>4.32</v>
      </c>
      <c r="I52" s="25">
        <f>E52-H52</f>
        <v>1.56</v>
      </c>
      <c r="J52" s="25">
        <f t="shared" si="7"/>
        <v>0.26530612244898</v>
      </c>
    </row>
    <row r="53" ht="20" customHeight="1" spans="1:10">
      <c r="A53" s="49" t="s">
        <v>67</v>
      </c>
      <c r="B53" s="50"/>
      <c r="C53" s="50"/>
      <c r="D53" s="50"/>
      <c r="E53" s="51"/>
      <c r="F53" s="25"/>
      <c r="G53" s="26"/>
      <c r="H53" s="51"/>
      <c r="I53" s="50"/>
      <c r="J53" s="25"/>
    </row>
    <row r="54" ht="24" spans="1:11">
      <c r="A54" s="28" t="s">
        <v>68</v>
      </c>
      <c r="B54" s="29" t="s">
        <v>69</v>
      </c>
      <c r="C54" s="28" t="s">
        <v>70</v>
      </c>
      <c r="D54" s="46">
        <v>3</v>
      </c>
      <c r="E54" s="47">
        <v>2.9</v>
      </c>
      <c r="F54" s="25">
        <f>E54-D54</f>
        <v>-0.1</v>
      </c>
      <c r="G54" s="26">
        <f>(E54-D54)/E54</f>
        <v>-0.0344827586206897</v>
      </c>
      <c r="H54" s="55">
        <v>2.9</v>
      </c>
      <c r="I54" s="25">
        <f>E54-H54</f>
        <v>0</v>
      </c>
      <c r="J54" s="25">
        <f>(E54-H54)/E54</f>
        <v>0</v>
      </c>
      <c r="K54" s="63"/>
    </row>
    <row r="55" ht="24" spans="1:11">
      <c r="A55" s="28" t="s">
        <v>71</v>
      </c>
      <c r="B55" s="29" t="s">
        <v>72</v>
      </c>
      <c r="C55" s="28" t="s">
        <v>12</v>
      </c>
      <c r="D55" s="46">
        <v>6.26</v>
      </c>
      <c r="E55" s="47">
        <v>6.26</v>
      </c>
      <c r="F55" s="25">
        <f>E55-D55</f>
        <v>0</v>
      </c>
      <c r="G55" s="26">
        <f>(E55-D55)/E55</f>
        <v>0</v>
      </c>
      <c r="H55" s="56">
        <v>5.54</v>
      </c>
      <c r="I55" s="25">
        <f>E55-H55</f>
        <v>0.72</v>
      </c>
      <c r="J55" s="25">
        <f>(E55-H55)/E55</f>
        <v>0.115015974440895</v>
      </c>
      <c r="K55"/>
    </row>
    <row r="56" ht="22" customHeight="1" spans="1:10">
      <c r="A56" s="57" t="s">
        <v>73</v>
      </c>
      <c r="B56" s="57"/>
      <c r="C56" s="57"/>
      <c r="D56" s="57"/>
      <c r="E56" s="58"/>
      <c r="F56" s="57"/>
      <c r="G56" s="57"/>
      <c r="H56" s="58"/>
      <c r="I56" s="57"/>
      <c r="J56" s="57"/>
    </row>
    <row r="57" ht="21" customHeight="1"/>
    <row r="58" ht="22" customHeight="1"/>
    <row r="59" ht="21" customHeight="1"/>
    <row r="60" ht="23" customHeight="1"/>
    <row r="61" ht="20" customHeight="1"/>
  </sheetData>
  <mergeCells count="11">
    <mergeCell ref="A1:J1"/>
    <mergeCell ref="A2:J2"/>
    <mergeCell ref="A5:J5"/>
    <mergeCell ref="A56:J56"/>
    <mergeCell ref="A3:A4"/>
    <mergeCell ref="B3:B4"/>
    <mergeCell ref="C3:C4"/>
    <mergeCell ref="F3:F4"/>
    <mergeCell ref="G3:G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WPS_333216309</cp:lastModifiedBy>
  <dcterms:created xsi:type="dcterms:W3CDTF">2022-05-12T01:21:00Z</dcterms:created>
  <dcterms:modified xsi:type="dcterms:W3CDTF">2023-04-11T01:46:54Z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A95362FEDF804BF1857FEDEF321EF06F</vt:lpwstr>
  </property>
</Properties>
</file>