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整体支出" sheetId="3" r:id="rId1"/>
    <sheet name="2" sheetId="6" state="hidden" r:id="rId2"/>
    <sheet name="支付进度" sheetId="4" state="hidden" r:id="rId3"/>
    <sheet name="支付进度 (万元)" sheetId="5" state="hidden" r:id="rId4"/>
  </sheets>
  <definedNames>
    <definedName name="_xlnm.Print_Area" localSheetId="0">整体支出!$A$1:$N$33</definedName>
    <definedName name="_xlnm.Print_Titles" localSheetId="0">整体支出!$3:$5</definedName>
    <definedName name="_xlnm.Print_Area" localSheetId="1">'2'!$A$1:$N$33</definedName>
    <definedName name="_xlnm.Print_Titles" localSheetId="1">'2'!$3:$5</definedName>
  </definedNames>
  <calcPr calcId="144525"/>
</workbook>
</file>

<file path=xl/sharedStrings.xml><?xml version="1.0" encoding="utf-8"?>
<sst xmlns="http://schemas.openxmlformats.org/spreadsheetml/2006/main" count="411" uniqueCount="279">
  <si>
    <t>附件</t>
  </si>
  <si>
    <r>
      <t>重庆市潼南区水利局</t>
    </r>
    <r>
      <rPr>
        <b/>
        <sz val="18"/>
        <rFont val="Times New Roman"/>
        <charset val="134"/>
      </rPr>
      <t>2021</t>
    </r>
    <r>
      <rPr>
        <b/>
        <sz val="18"/>
        <rFont val="宋体"/>
        <charset val="134"/>
      </rPr>
      <t>年部门整体支出绩效评价评分表</t>
    </r>
  </si>
  <si>
    <t>一级指标</t>
  </si>
  <si>
    <t>二级指标</t>
  </si>
  <si>
    <t>三级指标</t>
  </si>
  <si>
    <t>四级指标</t>
  </si>
  <si>
    <t>评价内容</t>
  </si>
  <si>
    <t>分值</t>
  </si>
  <si>
    <t>评分方法</t>
  </si>
  <si>
    <t>得分</t>
  </si>
  <si>
    <t>扣分原因</t>
  </si>
  <si>
    <t>方法归类</t>
  </si>
  <si>
    <t>计算公式</t>
  </si>
  <si>
    <r>
      <t>投入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分）</t>
    </r>
  </si>
  <si>
    <r>
      <t>目标设定（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分）</t>
    </r>
  </si>
  <si>
    <t>绩效目标合理性</t>
  </si>
  <si>
    <t>部门（单位）所设立的整体绩效目标依据是否充分，是否符合客观实际，用以反映和考核部门（单位）整体绩效目标与部门履职、年度工作任务的相符性情况。</t>
  </si>
  <si>
    <t>分级评分法</t>
  </si>
  <si>
    <t>不合理</t>
  </si>
  <si>
    <t>较合理</t>
  </si>
  <si>
    <t>合理</t>
  </si>
  <si>
    <t>绩效指标明确性</t>
  </si>
  <si>
    <r>
      <t>部门（单位）依据整体绩效日标所设定的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绩效指标是否清晰、细化、可衡量，用以反映和考核部门（单位）整体绩效目标的明细化情况。</t>
    </r>
  </si>
  <si>
    <t>不明确</t>
  </si>
  <si>
    <t>较明确</t>
  </si>
  <si>
    <t>明确</t>
  </si>
  <si>
    <t>设定的绩效指标清晰、细化、可衡量，但履职效益及满意度指标不明确。</t>
  </si>
  <si>
    <r>
      <t>预算配置（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分）</t>
    </r>
  </si>
  <si>
    <t>在职人员控制率</t>
  </si>
  <si>
    <r>
      <t>部门（单位）本年度实际在职人员数与编制数的比率，用以反映和考核部门（单位）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对人员成本的控制程度。（在职人员控制率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（在职人员数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编制数）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</si>
  <si>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t>比率分值法</t>
  </si>
  <si>
    <t>X&gt;110%</t>
  </si>
  <si>
    <t>100%&lt;X≤110%</t>
  </si>
  <si>
    <t>X≤100%</t>
  </si>
  <si>
    <r>
      <t>2021</t>
    </r>
    <r>
      <rPr>
        <sz val="9"/>
        <rFont val="宋体"/>
        <charset val="134"/>
      </rPr>
      <t>年人员编制</t>
    </r>
    <r>
      <rPr>
        <sz val="9"/>
        <rFont val="Times New Roman"/>
        <charset val="134"/>
      </rPr>
      <t>126</t>
    </r>
    <r>
      <rPr>
        <sz val="9"/>
        <rFont val="宋体"/>
        <charset val="134"/>
      </rPr>
      <t>人（行政编制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人，事业编制</t>
    </r>
    <r>
      <rPr>
        <sz val="9"/>
        <rFont val="Times New Roman"/>
        <charset val="134"/>
      </rPr>
      <t>113</t>
    </r>
    <r>
      <rPr>
        <sz val="9"/>
        <rFont val="宋体"/>
        <charset val="134"/>
      </rPr>
      <t>人），实际在职人员</t>
    </r>
    <r>
      <rPr>
        <sz val="9"/>
        <rFont val="Times New Roman"/>
        <charset val="134"/>
      </rPr>
      <t>107</t>
    </r>
    <r>
      <rPr>
        <sz val="9"/>
        <rFont val="宋体"/>
        <charset val="134"/>
      </rPr>
      <t>人，在职人员控制率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（在职人员数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编制数）</t>
    </r>
    <r>
      <rPr>
        <sz val="9"/>
        <rFont val="Times New Roman"/>
        <charset val="134"/>
      </rPr>
      <t>×100% =107/126*100%=84.92%</t>
    </r>
    <r>
      <rPr>
        <sz val="9"/>
        <rFont val="宋体"/>
        <charset val="134"/>
      </rPr>
      <t>。</t>
    </r>
  </si>
  <si>
    <r>
      <t>“三公经费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变动率</t>
    </r>
  </si>
  <si>
    <r>
      <t>部门（单位）本年度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预算数与上年度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预算数的变动比率，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用以反映和考核部门（单位）对控制重点行政成本的努力程度。（</t>
    </r>
    <r>
      <rPr>
        <sz val="9"/>
        <rFont val="Times New Roman"/>
        <charset val="134"/>
      </rPr>
      <t>"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变动率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【（本年度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总额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上年度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总额）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上年度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总额】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</si>
  <si>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t>X&gt;0</t>
  </si>
  <si>
    <t>10%&lt;X≤0%</t>
  </si>
  <si>
    <t>X≤-10%</t>
  </si>
  <si>
    <t>重点支出安排率</t>
  </si>
  <si>
    <r>
      <t>部门（单位）本年度预算安排的重点项目支出与部门项目总支出的比率，用以反映和考核部门（单位）对履行主要职责或完成重点任务的保障程度。（重点支出安排率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（重点项目支出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项目总支出）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</si>
  <si>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重点项目支出安排率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</si>
  <si>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t>2021</t>
    </r>
    <r>
      <rPr>
        <sz val="9"/>
        <rFont val="宋体"/>
        <charset val="134"/>
      </rPr>
      <t>年项目支出调整预算</t>
    </r>
    <r>
      <rPr>
        <sz val="9"/>
        <rFont val="Times New Roman"/>
        <charset val="134"/>
      </rPr>
      <t>7,272.39</t>
    </r>
    <r>
      <rPr>
        <sz val="9"/>
        <rFont val="宋体"/>
        <charset val="134"/>
      </rPr>
      <t>万元，列入重点绩效管理的项目支出预算</t>
    </r>
    <r>
      <rPr>
        <sz val="9"/>
        <rFont val="Times New Roman"/>
        <charset val="134"/>
      </rPr>
      <t>5,746.23</t>
    </r>
    <r>
      <rPr>
        <sz val="9"/>
        <rFont val="宋体"/>
        <charset val="134"/>
      </rPr>
      <t>万元，重点支出安排率为</t>
    </r>
    <r>
      <rPr>
        <sz val="9"/>
        <rFont val="Times New Roman"/>
        <charset val="134"/>
      </rPr>
      <t>79.01%</t>
    </r>
  </si>
  <si>
    <r>
      <t>过程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分）</t>
    </r>
  </si>
  <si>
    <r>
      <t>预算执行（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分）</t>
    </r>
  </si>
  <si>
    <t>预算完成率</t>
  </si>
  <si>
    <r>
      <t>部门（单位）本年度预算完成数与预算数的比率，用以反映和考核部门（单位）预算完成程度。（预算完成率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（预算完成数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</si>
  <si>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预算完成率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</si>
  <si>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t>2021</t>
    </r>
    <r>
      <rPr>
        <sz val="9"/>
        <rFont val="宋体"/>
        <charset val="134"/>
      </rPr>
      <t>年支出调整预算数</t>
    </r>
    <r>
      <rPr>
        <sz val="9"/>
        <rFont val="Times New Roman"/>
        <charset val="134"/>
      </rPr>
      <t>9,979.17</t>
    </r>
    <r>
      <rPr>
        <sz val="9"/>
        <rFont val="宋体"/>
        <charset val="134"/>
      </rPr>
      <t>万元，决算数</t>
    </r>
    <r>
      <rPr>
        <sz val="9"/>
        <rFont val="Times New Roman"/>
        <charset val="134"/>
      </rPr>
      <t>9,362.06</t>
    </r>
    <r>
      <rPr>
        <sz val="9"/>
        <rFont val="宋体"/>
        <charset val="134"/>
      </rPr>
      <t>万元，预算完成率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（预算完成数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预算数）</t>
    </r>
    <r>
      <rPr>
        <sz val="9"/>
        <rFont val="Times New Roman"/>
        <charset val="134"/>
      </rPr>
      <t>×100%=9,362.06/9,979.17*100%=93.82%</t>
    </r>
    <r>
      <rPr>
        <sz val="9"/>
        <rFont val="宋体"/>
        <charset val="134"/>
      </rPr>
      <t>。</t>
    </r>
  </si>
  <si>
    <t>预算调整率</t>
  </si>
  <si>
    <r>
      <t>部门（单位）本年度预算调整数与预算数的比率，用以反映和考核部门（单位）预算的调整程度。（预算调整率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（预算调整数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</si>
  <si>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t>ΙXΙ&gt;30%</t>
  </si>
  <si>
    <t>15%&lt;ΙXΙ≤30%</t>
  </si>
  <si>
    <t>5%&lt;ΙXΙ≤15%</t>
  </si>
  <si>
    <t>0&lt;ΙXΙ≤5%</t>
  </si>
  <si>
    <t>X=0</t>
  </si>
  <si>
    <r>
      <t>2021</t>
    </r>
    <r>
      <rPr>
        <sz val="9"/>
        <rFont val="宋体"/>
        <charset val="134"/>
      </rPr>
      <t>年支出年初预算数</t>
    </r>
    <r>
      <rPr>
        <sz val="9"/>
        <rFont val="Times New Roman"/>
        <charset val="134"/>
      </rPr>
      <t>8,437.24</t>
    </r>
    <r>
      <rPr>
        <sz val="9"/>
        <rFont val="宋体"/>
        <charset val="134"/>
      </rPr>
      <t>万元，调整预算数</t>
    </r>
    <r>
      <rPr>
        <sz val="9"/>
        <rFont val="Times New Roman"/>
        <charset val="134"/>
      </rPr>
      <t>9,979.17</t>
    </r>
    <r>
      <rPr>
        <sz val="9"/>
        <rFont val="宋体"/>
        <charset val="134"/>
      </rPr>
      <t>万元，预算调整率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（预算调整数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预算数）</t>
    </r>
    <r>
      <rPr>
        <sz val="9"/>
        <rFont val="Times New Roman"/>
        <charset val="134"/>
      </rPr>
      <t>×100%=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9,979.17-8,437.24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/8,437.24*100%=18.28%</t>
    </r>
    <r>
      <rPr>
        <sz val="9"/>
        <rFont val="宋体"/>
        <charset val="134"/>
      </rPr>
      <t>。</t>
    </r>
  </si>
  <si>
    <t>支付进度率</t>
  </si>
  <si>
    <r>
      <t>部门（单位）实际支付进度与既定支付进度的比率，用以反映和考核部门（单位）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预算执行的及时性和均衡性程度。（支付进度率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（实际支付进度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既定支付进度）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</si>
  <si>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t>部门（单位）在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月的预算执行进度分别达到或超过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月的目标序时进度的，各得</t>
    </r>
    <r>
      <rPr>
        <sz val="9"/>
        <rFont val="Times New Roman"/>
        <charset val="134"/>
      </rPr>
      <t>0.67</t>
    </r>
    <r>
      <rPr>
        <sz val="9"/>
        <rFont val="宋体"/>
        <charset val="134"/>
      </rPr>
      <t>分；未达到目标序时进度的，按其实际进度占目标进度的比重计算得分。（实际进度占目标进度比重超过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的，按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计算）</t>
    </r>
  </si>
  <si>
    <r>
      <t>实际支付进度率实际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18.76%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35.11%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49.92%</t>
    </r>
    <r>
      <rPr>
        <sz val="9"/>
        <rFont val="宋体"/>
        <charset val="134"/>
      </rPr>
      <t>，占目标进度比率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37.52%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46.81%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54.46%</t>
    </r>
    <r>
      <rPr>
        <sz val="9"/>
        <rFont val="宋体"/>
        <charset val="134"/>
      </rPr>
      <t>。指标得分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37.52%+46.81%+54.46%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*2/3=0.92</t>
    </r>
    <r>
      <rPr>
        <sz val="9"/>
        <rFont val="宋体"/>
        <charset val="134"/>
      </rPr>
      <t>（分）。</t>
    </r>
  </si>
  <si>
    <t>结转结余率</t>
  </si>
  <si>
    <r>
      <t>部门（单位）本年度结转结余总额与支出预算数的比率，用以反映和考核部门（单位）对本年度结转结余资金的实际控制程度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。（结转结余率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结转结余总额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支出预算数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</si>
  <si>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t>X&gt;30%</t>
  </si>
  <si>
    <t>15%&lt;X≤30%</t>
  </si>
  <si>
    <t>5%&lt;X≤15%</t>
  </si>
  <si>
    <t>0&lt;X≤5%</t>
  </si>
  <si>
    <r>
      <t>2021</t>
    </r>
    <r>
      <rPr>
        <sz val="9"/>
        <rFont val="宋体"/>
        <charset val="134"/>
      </rPr>
      <t>年末结转结余</t>
    </r>
    <r>
      <rPr>
        <sz val="9"/>
        <rFont val="Times New Roman"/>
        <charset val="134"/>
      </rPr>
      <t>617.11</t>
    </r>
    <r>
      <rPr>
        <sz val="9"/>
        <rFont val="宋体"/>
        <charset val="134"/>
      </rPr>
      <t>万元，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年支出调整预算数</t>
    </r>
    <r>
      <rPr>
        <sz val="9"/>
        <rFont val="Times New Roman"/>
        <charset val="134"/>
      </rPr>
      <t>9,979.17</t>
    </r>
    <r>
      <rPr>
        <sz val="9"/>
        <rFont val="宋体"/>
        <charset val="134"/>
      </rPr>
      <t>万元，结转结余率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结转结余总额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支出预算数</t>
    </r>
    <r>
      <rPr>
        <sz val="9"/>
        <rFont val="Times New Roman"/>
        <charset val="134"/>
      </rPr>
      <t>×100%=617.11/9,979.17*100%=6.18%</t>
    </r>
    <r>
      <rPr>
        <sz val="9"/>
        <rFont val="宋体"/>
        <charset val="134"/>
      </rPr>
      <t>。</t>
    </r>
  </si>
  <si>
    <t>结转结余变动率</t>
  </si>
  <si>
    <r>
      <t>部门（单位）本年度结转结余资金总额与上年度结转结余资金总额的变动比率，用以反映和考核部门（单位）对控制结转结余资金的努力程度。（结转结余变动率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【（本年度累计结转结余资金总额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上年度累计结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转结余资金总额）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上年度累计结转结余资金总额】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</si>
  <si>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t>X≤0</t>
  </si>
  <si>
    <t>公用经费控制率</t>
  </si>
  <si>
    <r>
      <t>部门（单位）本年度实际支出的公用经费总额与预算安排的公用经费总额的比率，用以反映和考核部门（单位）对机构运转成本的实际控制程度。（公用经费控制率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（实际支出公用经费总额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预算安排公用经费总额）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</si>
  <si>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控制率</t>
    </r>
  </si>
  <si>
    <r>
      <t>部门（单位）本年度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实际支出数与预算安排数的比率，用以反映和考核部门（单位）对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的实际控制程度。（</t>
    </r>
    <r>
      <rPr>
        <sz val="9"/>
        <rFont val="Times New Roman"/>
        <charset val="134"/>
      </rPr>
      <t>"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控制率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实际支出数</t>
    </r>
    <r>
      <rPr>
        <sz val="9"/>
        <rFont val="Times New Roman"/>
        <charset val="134"/>
      </rPr>
      <t>/“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预算安排数）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</si>
  <si>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t>政府采购执行率</t>
  </si>
  <si>
    <r>
      <t>部门（单位）本年度实际政府采购金额与年初政府采购预算的比率，用以反映和考核部门（单位）政府采购预算执行情况。（政府采购执行率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（实际政府采购金额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政府采购预算数）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</si>
  <si>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t>X&lt;80%</t>
  </si>
  <si>
    <t>80%≤X&lt;100%</t>
  </si>
  <si>
    <t>X≥100%</t>
  </si>
  <si>
    <r>
      <t>预算管理（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分）</t>
    </r>
  </si>
  <si>
    <t>管理制度健全性</t>
  </si>
  <si>
    <r>
      <t>部门（单位）为加强预算管理、规范财务行为而制定的管理制度是否健全完整，用以反映和考核部门（单位）预算管理制度对完成主要职责或促进事业发展的保障情况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</si>
  <si>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t>不健全</t>
  </si>
  <si>
    <t>较健全</t>
  </si>
  <si>
    <t>健全</t>
  </si>
  <si>
    <t>资金使用合规性</t>
  </si>
  <si>
    <r>
      <t>部门（单位）使用预算资金是否符合相关的预算财务管理制度的规定，用以反映和考核部门（单位）预算资金的规范运行情况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</si>
  <si>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t>缺（错）项扣分法</t>
  </si>
  <si>
    <r>
      <t>4</t>
    </r>
    <r>
      <rPr>
        <sz val="9"/>
        <rFont val="宋体"/>
        <charset val="134"/>
      </rPr>
      <t>处及以上不合规</t>
    </r>
  </si>
  <si>
    <r>
      <t>3</t>
    </r>
    <r>
      <rPr>
        <sz val="9"/>
        <rFont val="宋体"/>
        <charset val="134"/>
      </rPr>
      <t>处不合规</t>
    </r>
  </si>
  <si>
    <r>
      <t>2</t>
    </r>
    <r>
      <rPr>
        <sz val="9"/>
        <rFont val="宋体"/>
        <charset val="134"/>
      </rPr>
      <t>处不合规</t>
    </r>
  </si>
  <si>
    <r>
      <t>1</t>
    </r>
    <r>
      <rPr>
        <sz val="9"/>
        <rFont val="宋体"/>
        <charset val="134"/>
      </rPr>
      <t>处不合规</t>
    </r>
  </si>
  <si>
    <t>合规</t>
  </si>
  <si>
    <t>预决算信息公开性</t>
  </si>
  <si>
    <r>
      <t>部门（单位）是否按照政府信息公开有关规定公开相关预决算信息，用以反映和考核部门（单位）预决算管理的公开透明情况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</si>
  <si>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t>是否评分法</t>
  </si>
  <si>
    <t>否</t>
  </si>
  <si>
    <t>是</t>
  </si>
  <si>
    <t>基础信息完善性</t>
  </si>
  <si>
    <r>
      <t>部门（单位）基础信息是否完善，用以反映和考核基础信息对预算管理工作的支撑情况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</si>
  <si>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t>不完善</t>
  </si>
  <si>
    <t>较完善</t>
  </si>
  <si>
    <t>完善</t>
  </si>
  <si>
    <r>
      <t>资产管理（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分）</t>
    </r>
  </si>
  <si>
    <t>部门（单位）为加强资产管理、规范资产管理行为而制定的管理制度是否健全完整，用以反映和考核部门（单位）资产管理制度对完成主要职责或促进社会发展的保障情况。</t>
  </si>
  <si>
    <t>资产管理安全性</t>
  </si>
  <si>
    <t>部门（单位）的资产是否保存完整、使用合规、配置合理、处置规范、收入及时足额上缴，用以反映和考核部门（单位）资产安全运行情况。</t>
  </si>
  <si>
    <t>固定资产利用率</t>
  </si>
  <si>
    <r>
      <t>部门（单位）实际在用固定资产总额与所有固定资产总额的比率，用以反映和考核部门（单位）固定资产使用效率程度。（固定资产利用率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（实际在用固定资产总额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所有固定资产总额）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</si>
  <si>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固定资产利用率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</si>
  <si>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t>固定资产利用率</t>
    </r>
    <r>
      <rPr>
        <sz val="9"/>
        <rFont val="Times New Roman"/>
        <charset val="134"/>
      </rPr>
      <t>98.73%</t>
    </r>
  </si>
  <si>
    <r>
      <t>截止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年末，固定资产卡片</t>
    </r>
    <r>
      <rPr>
        <sz val="9"/>
        <rFont val="Times New Roman"/>
        <charset val="134"/>
      </rPr>
      <t>466</t>
    </r>
    <r>
      <rPr>
        <sz val="9"/>
        <rFont val="宋体"/>
        <charset val="134"/>
      </rPr>
      <t>张，账面原值</t>
    </r>
    <r>
      <rPr>
        <sz val="9"/>
        <rFont val="Times New Roman"/>
        <charset val="134"/>
      </rPr>
      <t>19,031,009.55</t>
    </r>
    <r>
      <rPr>
        <sz val="9"/>
        <rFont val="宋体"/>
        <charset val="134"/>
      </rPr>
      <t>元，报废报损资产（抗旱用车和巡测车各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辆）原值</t>
    </r>
    <r>
      <rPr>
        <sz val="9"/>
        <rFont val="Times New Roman"/>
        <charset val="134"/>
      </rPr>
      <t>241,600.00</t>
    </r>
    <r>
      <rPr>
        <sz val="9"/>
        <rFont val="宋体"/>
        <charset val="134"/>
      </rPr>
      <t>元，其余固定资产均在用，固定资产利用率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（实际在用固定资产总额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所有固定资产总额）</t>
    </r>
    <r>
      <rPr>
        <sz val="9"/>
        <rFont val="Times New Roman"/>
        <charset val="134"/>
      </rPr>
      <t>×100%=98.73%</t>
    </r>
  </si>
  <si>
    <r>
      <t>产出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分）</t>
    </r>
  </si>
  <si>
    <r>
      <t>职责履行（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分）</t>
    </r>
  </si>
  <si>
    <t>实际完成率</t>
  </si>
  <si>
    <r>
      <t>部门（单位）履行职责而实际完成工作数与计划工作数的比率，用以反映和考核部门（单位）履职工作任务目标的实现程度。（实际完成率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（实际完成工作数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计划工作数）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</si>
  <si>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实际完成率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</si>
  <si>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t>完成及时率</t>
  </si>
  <si>
    <r>
      <t>部门（单位）在规定时限内及时完成的实际工作数与计划工作数的比率，用以反映和考核部门履职时效目标的实现程度。（完成及时率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（及时完成实际工作数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计划工作数）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</si>
  <si>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完成及时率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</si>
  <si>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t>质量达标率</t>
  </si>
  <si>
    <r>
      <t>达到质量标准（绩效标准值）的实际工作数与计划工作数的比率，用以反映和考核部门履职质量目标的实现程度。（质量达标率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（质量达标实际工作数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计划工作数）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</si>
  <si>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质量达标率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</si>
  <si>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t>项目预算管理</t>
  </si>
  <si>
    <t>对部门重点项目自评情况进行审核，根据审核得分，对重点项目自评得分进行调整和折算，作为重点项目预算管理得分。</t>
  </si>
  <si>
    <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项目审核平均得分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  <r>
      <rPr>
        <sz val="9"/>
        <rFont val="Times New Roman"/>
        <charset val="134"/>
      </rPr>
      <t>/100</t>
    </r>
  </si>
  <si>
    <r>
      <t>移民直补资金目标受益移民</t>
    </r>
    <r>
      <rPr>
        <sz val="9"/>
        <rFont val="Times New Roman"/>
        <charset val="134"/>
      </rPr>
      <t>3742</t>
    </r>
    <r>
      <rPr>
        <sz val="9"/>
        <rFont val="宋体"/>
        <charset val="134"/>
      </rPr>
      <t>人，实际直补</t>
    </r>
    <r>
      <rPr>
        <sz val="9"/>
        <rFont val="Times New Roman"/>
        <charset val="134"/>
      </rPr>
      <t>3537</t>
    </r>
    <r>
      <rPr>
        <sz val="9"/>
        <rFont val="宋体"/>
        <charset val="134"/>
      </rPr>
      <t>人。</t>
    </r>
  </si>
  <si>
    <r>
      <t>效益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分）</t>
    </r>
  </si>
  <si>
    <r>
      <t>履职效益（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分）</t>
    </r>
  </si>
  <si>
    <t>社会效益</t>
  </si>
  <si>
    <t>部门（单位）履行职责对社会发展所产生的直接或间接影响。</t>
  </si>
  <si>
    <t>差</t>
  </si>
  <si>
    <t>较好</t>
  </si>
  <si>
    <t>好</t>
  </si>
  <si>
    <t>生态效益</t>
  </si>
  <si>
    <t>部门（单位）履行职责对生态环境所产生的直接或间接影响。</t>
  </si>
  <si>
    <t>社会公众或服务对象满意度</t>
  </si>
  <si>
    <t>社会公众或部门（单位）的服务对象对部门履职效果的满意程度</t>
  </si>
  <si>
    <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总体满意度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</si>
  <si>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t>总体满意度</t>
    </r>
    <r>
      <rPr>
        <sz val="9"/>
        <rFont val="Times New Roman"/>
        <charset val="134"/>
      </rPr>
      <t>92.59%</t>
    </r>
  </si>
  <si>
    <t>合计</t>
  </si>
  <si>
    <r>
      <t>总分一般设置为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分，等级一般划分为四档：</t>
    </r>
    <r>
      <rPr>
        <sz val="12"/>
        <rFont val="Times New Roman"/>
        <charset val="134"/>
      </rPr>
      <t>90</t>
    </r>
    <r>
      <rPr>
        <sz val="12"/>
        <rFont val="宋体"/>
        <charset val="134"/>
      </rPr>
      <t>（含）</t>
    </r>
    <r>
      <rPr>
        <sz val="12"/>
        <rFont val="Times New Roman"/>
        <charset val="134"/>
      </rPr>
      <t>-100</t>
    </r>
    <r>
      <rPr>
        <sz val="12"/>
        <rFont val="宋体"/>
        <charset val="134"/>
      </rPr>
      <t>分为优、</t>
    </r>
    <r>
      <rPr>
        <sz val="12"/>
        <rFont val="Times New Roman"/>
        <charset val="134"/>
      </rPr>
      <t>80</t>
    </r>
    <r>
      <rPr>
        <sz val="12"/>
        <rFont val="宋体"/>
        <charset val="134"/>
      </rPr>
      <t>（含）</t>
    </r>
    <r>
      <rPr>
        <sz val="12"/>
        <rFont val="Times New Roman"/>
        <charset val="134"/>
      </rPr>
      <t>-90</t>
    </r>
    <r>
      <rPr>
        <sz val="12"/>
        <rFont val="宋体"/>
        <charset val="134"/>
      </rPr>
      <t>分为良、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（含）</t>
    </r>
    <r>
      <rPr>
        <sz val="12"/>
        <rFont val="Times New Roman"/>
        <charset val="134"/>
      </rPr>
      <t>-80</t>
    </r>
    <r>
      <rPr>
        <sz val="12"/>
        <rFont val="宋体"/>
        <charset val="134"/>
      </rPr>
      <t>分为中、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分以下为差</t>
    </r>
  </si>
  <si>
    <r>
      <rPr>
        <sz val="10"/>
        <rFont val="宋体"/>
        <charset val="134"/>
      </rPr>
      <t>附件</t>
    </r>
  </si>
  <si>
    <r>
      <rPr>
        <b/>
        <sz val="18"/>
        <rFont val="宋体"/>
        <charset val="134"/>
      </rPr>
      <t>重庆市潼南区水利局</t>
    </r>
    <r>
      <rPr>
        <b/>
        <sz val="18"/>
        <rFont val="Times New Roman"/>
        <charset val="134"/>
      </rPr>
      <t>2021</t>
    </r>
    <r>
      <rPr>
        <b/>
        <sz val="18"/>
        <rFont val="宋体"/>
        <charset val="134"/>
      </rPr>
      <t>年部门整体支出绩效评价评分表</t>
    </r>
  </si>
  <si>
    <r>
      <rPr>
        <b/>
        <sz val="9"/>
        <rFont val="宋体"/>
        <charset val="134"/>
      </rPr>
      <t>一级指标</t>
    </r>
  </si>
  <si>
    <r>
      <rPr>
        <b/>
        <sz val="9"/>
        <rFont val="宋体"/>
        <charset val="134"/>
      </rPr>
      <t>二级指标</t>
    </r>
  </si>
  <si>
    <r>
      <rPr>
        <b/>
        <sz val="9"/>
        <rFont val="宋体"/>
        <charset val="134"/>
      </rPr>
      <t>三级指标</t>
    </r>
  </si>
  <si>
    <r>
      <rPr>
        <b/>
        <sz val="9"/>
        <rFont val="宋体"/>
        <charset val="134"/>
      </rPr>
      <t>四级指标</t>
    </r>
  </si>
  <si>
    <r>
      <rPr>
        <b/>
        <sz val="9"/>
        <rFont val="宋体"/>
        <charset val="134"/>
      </rPr>
      <t>评价内容</t>
    </r>
  </si>
  <si>
    <r>
      <rPr>
        <b/>
        <sz val="9"/>
        <rFont val="宋体"/>
        <charset val="134"/>
      </rPr>
      <t>分值</t>
    </r>
  </si>
  <si>
    <r>
      <rPr>
        <b/>
        <sz val="9"/>
        <rFont val="宋体"/>
        <charset val="134"/>
      </rPr>
      <t>评分方法</t>
    </r>
  </si>
  <si>
    <r>
      <rPr>
        <b/>
        <sz val="9"/>
        <rFont val="宋体"/>
        <charset val="134"/>
      </rPr>
      <t>得分</t>
    </r>
  </si>
  <si>
    <r>
      <rPr>
        <b/>
        <sz val="9"/>
        <rFont val="宋体"/>
        <charset val="134"/>
      </rPr>
      <t>扣分原因</t>
    </r>
  </si>
  <si>
    <r>
      <rPr>
        <b/>
        <sz val="9"/>
        <rFont val="宋体"/>
        <charset val="134"/>
      </rPr>
      <t>方法归类</t>
    </r>
  </si>
  <si>
    <r>
      <rPr>
        <b/>
        <sz val="9"/>
        <rFont val="宋体"/>
        <charset val="134"/>
      </rPr>
      <t>计算公式</t>
    </r>
  </si>
  <si>
    <r>
      <rPr>
        <sz val="9"/>
        <rFont val="宋体"/>
        <charset val="134"/>
      </rPr>
      <t>投入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</si>
  <si>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目标设定（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</si>
  <si>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绩效目标合理性</t>
    </r>
  </si>
  <si>
    <r>
      <rPr>
        <sz val="9"/>
        <rFont val="宋体"/>
        <charset val="134"/>
      </rPr>
      <t>部门（单位）所设立的整体绩效目标依据是否充分，是否符合客观实际，用以反映和考核部门（单位）整体绩效目标与部门履职、年度工作任务的相符性情况。</t>
    </r>
  </si>
  <si>
    <r>
      <rPr>
        <sz val="9"/>
        <rFont val="宋体"/>
        <charset val="134"/>
      </rPr>
      <t>分级评分法</t>
    </r>
  </si>
  <si>
    <r>
      <rPr>
        <sz val="9"/>
        <rFont val="宋体"/>
        <charset val="134"/>
      </rPr>
      <t>不合理</t>
    </r>
  </si>
  <si>
    <r>
      <rPr>
        <sz val="9"/>
        <rFont val="宋体"/>
        <charset val="134"/>
      </rPr>
      <t>较合理</t>
    </r>
  </si>
  <si>
    <r>
      <rPr>
        <sz val="9"/>
        <rFont val="宋体"/>
        <charset val="134"/>
      </rPr>
      <t>合理</t>
    </r>
  </si>
  <si>
    <r>
      <rPr>
        <sz val="9"/>
        <rFont val="宋体"/>
        <charset val="134"/>
      </rPr>
      <t>绩效指标明确性</t>
    </r>
  </si>
  <si>
    <r>
      <rPr>
        <sz val="9"/>
        <rFont val="宋体"/>
        <charset val="134"/>
      </rPr>
      <t>部门（单位）依据整体绩效日标所设定的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绩效指标是否清晰、细化、可衡量，用以反映和考核部门（单位）整体绩效目标的明细化情况。</t>
    </r>
  </si>
  <si>
    <r>
      <rPr>
        <sz val="9"/>
        <rFont val="宋体"/>
        <charset val="134"/>
      </rPr>
      <t>不明确</t>
    </r>
  </si>
  <si>
    <r>
      <rPr>
        <sz val="9"/>
        <rFont val="宋体"/>
        <charset val="134"/>
      </rPr>
      <t>较明确</t>
    </r>
  </si>
  <si>
    <r>
      <rPr>
        <sz val="9"/>
        <rFont val="宋体"/>
        <charset val="134"/>
      </rPr>
      <t>明确</t>
    </r>
  </si>
  <si>
    <r>
      <rPr>
        <sz val="9"/>
        <rFont val="宋体"/>
        <charset val="134"/>
      </rPr>
      <t>预算配置（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</si>
  <si>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在职人员控制率</t>
    </r>
  </si>
  <si>
    <r>
      <rPr>
        <sz val="9"/>
        <rFont val="宋体"/>
        <charset val="134"/>
      </rPr>
      <t>部门（单位）本年度实际在职人员数与编制数的比率，用以反映和考核部门（单位）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对人员成本的控制程度。（在职人员控制率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（在职人员数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编制数）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</si>
  <si>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比率分值法</t>
    </r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</si>
  <si>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年人员编制</t>
    </r>
    <r>
      <rPr>
        <sz val="9"/>
        <rFont val="Times New Roman"/>
        <charset val="134"/>
      </rPr>
      <t>126</t>
    </r>
    <r>
      <rPr>
        <sz val="9"/>
        <rFont val="宋体"/>
        <charset val="134"/>
      </rPr>
      <t>人（行政编制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人，事业编制</t>
    </r>
    <r>
      <rPr>
        <sz val="9"/>
        <rFont val="Times New Roman"/>
        <charset val="134"/>
      </rPr>
      <t>113</t>
    </r>
    <r>
      <rPr>
        <sz val="9"/>
        <rFont val="宋体"/>
        <charset val="134"/>
      </rPr>
      <t>人），实际在职人员</t>
    </r>
    <r>
      <rPr>
        <sz val="9"/>
        <rFont val="Times New Roman"/>
        <charset val="134"/>
      </rPr>
      <t>107</t>
    </r>
    <r>
      <rPr>
        <sz val="9"/>
        <rFont val="宋体"/>
        <charset val="134"/>
      </rPr>
      <t>人，在职人员控制率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（在职人员数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编制数）</t>
    </r>
    <r>
      <rPr>
        <sz val="9"/>
        <rFont val="Times New Roman"/>
        <charset val="134"/>
      </rPr>
      <t>×100% =107/126*100%=84.92%</t>
    </r>
    <r>
      <rPr>
        <sz val="9"/>
        <rFont val="宋体"/>
        <charset val="134"/>
      </rPr>
      <t>。</t>
    </r>
  </si>
  <si>
    <r>
      <rPr>
        <sz val="9"/>
        <rFont val="Times New Roman"/>
        <charset val="134"/>
      </rPr>
      <t>"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变动率</t>
    </r>
  </si>
  <si>
    <r>
      <rPr>
        <sz val="9"/>
        <rFont val="宋体"/>
        <charset val="134"/>
      </rPr>
      <t>部门（单位）本年度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预算数与上年度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预算数的变动比率，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用以反映和考核部门（单位）对控制重点行政成本的努力程度。（</t>
    </r>
    <r>
      <rPr>
        <sz val="9"/>
        <rFont val="Times New Roman"/>
        <charset val="134"/>
      </rPr>
      <t>"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变动率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【（本年度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总额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上年度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总额）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上年度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总额】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</si>
  <si>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重点支出安排率</t>
    </r>
  </si>
  <si>
    <r>
      <rPr>
        <sz val="9"/>
        <rFont val="宋体"/>
        <charset val="134"/>
      </rPr>
      <t>部门（单位）本年度预算安排的重点项目支出与部门项目总支出的比率，用以反映和考核部门（单位）对履行主要职责或完成重点任务的保障程度。（重点支出安排率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（重点项目支出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项目总支出）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</si>
  <si>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重点项目支出安排率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</si>
  <si>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年项目支出调整预算</t>
    </r>
    <r>
      <rPr>
        <sz val="9"/>
        <rFont val="Times New Roman"/>
        <charset val="134"/>
      </rPr>
      <t>7,272.39</t>
    </r>
    <r>
      <rPr>
        <sz val="9"/>
        <rFont val="宋体"/>
        <charset val="134"/>
      </rPr>
      <t>万元，列入重点绩效管理的项目支出预算</t>
    </r>
    <r>
      <rPr>
        <sz val="9"/>
        <rFont val="Times New Roman"/>
        <charset val="134"/>
      </rPr>
      <t>5,746.23</t>
    </r>
    <r>
      <rPr>
        <sz val="9"/>
        <rFont val="宋体"/>
        <charset val="134"/>
      </rPr>
      <t>万元，重点支出安排率为</t>
    </r>
    <r>
      <rPr>
        <sz val="9"/>
        <rFont val="Times New Roman"/>
        <charset val="134"/>
      </rPr>
      <t>79.01%</t>
    </r>
  </si>
  <si>
    <r>
      <rPr>
        <sz val="9"/>
        <rFont val="宋体"/>
        <charset val="134"/>
      </rPr>
      <t>过程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</si>
  <si>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预算执行（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</si>
  <si>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预算完成率</t>
    </r>
  </si>
  <si>
    <r>
      <rPr>
        <sz val="9"/>
        <rFont val="宋体"/>
        <charset val="134"/>
      </rPr>
      <t>部门（单位）本年度预算完成数与预算数的比率，用以反映和考核部门（单位）预算完成程度。（预算完成率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（预算完成数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</si>
  <si>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预算完成率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</si>
  <si>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年支出调整预算数</t>
    </r>
    <r>
      <rPr>
        <sz val="9"/>
        <rFont val="Times New Roman"/>
        <charset val="134"/>
      </rPr>
      <t>9,979.17</t>
    </r>
    <r>
      <rPr>
        <sz val="9"/>
        <rFont val="宋体"/>
        <charset val="134"/>
      </rPr>
      <t>万元，决算数</t>
    </r>
    <r>
      <rPr>
        <sz val="9"/>
        <rFont val="Times New Roman"/>
        <charset val="134"/>
      </rPr>
      <t>9,362.06</t>
    </r>
    <r>
      <rPr>
        <sz val="9"/>
        <rFont val="宋体"/>
        <charset val="134"/>
      </rPr>
      <t>万元，预算完成率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（预算完成数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预算数）</t>
    </r>
    <r>
      <rPr>
        <sz val="9"/>
        <rFont val="Times New Roman"/>
        <charset val="134"/>
      </rPr>
      <t>×100%=9,362.06/9,979.17*100%=93.82%</t>
    </r>
    <r>
      <rPr>
        <sz val="9"/>
        <rFont val="宋体"/>
        <charset val="134"/>
      </rPr>
      <t>。</t>
    </r>
  </si>
  <si>
    <r>
      <rPr>
        <sz val="9"/>
        <rFont val="宋体"/>
        <charset val="134"/>
      </rPr>
      <t>预算调整率</t>
    </r>
  </si>
  <si>
    <r>
      <rPr>
        <sz val="9"/>
        <rFont val="宋体"/>
        <charset val="134"/>
      </rPr>
      <t>部门（单位）本年度预算调整数与预算数的比率，用以反映和考核部门（单位）预算的调整程度。（预算调整率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（预算调整数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</si>
  <si>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年支出年初预算数</t>
    </r>
    <r>
      <rPr>
        <sz val="9"/>
        <rFont val="Times New Roman"/>
        <charset val="134"/>
      </rPr>
      <t>8,437.24</t>
    </r>
    <r>
      <rPr>
        <sz val="9"/>
        <rFont val="宋体"/>
        <charset val="134"/>
      </rPr>
      <t>万元，调整预算数</t>
    </r>
    <r>
      <rPr>
        <sz val="9"/>
        <rFont val="Times New Roman"/>
        <charset val="134"/>
      </rPr>
      <t>9,979.17</t>
    </r>
    <r>
      <rPr>
        <sz val="9"/>
        <rFont val="宋体"/>
        <charset val="134"/>
      </rPr>
      <t>万元，预算调整率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（预算调整数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预算数）</t>
    </r>
    <r>
      <rPr>
        <sz val="9"/>
        <rFont val="Times New Roman"/>
        <charset val="134"/>
      </rPr>
      <t>×100%=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9,979.17-8,437.24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/8,437.24*100%=18.28%</t>
    </r>
    <r>
      <rPr>
        <sz val="9"/>
        <rFont val="宋体"/>
        <charset val="134"/>
      </rPr>
      <t>。</t>
    </r>
  </si>
  <si>
    <r>
      <rPr>
        <sz val="9"/>
        <rFont val="宋体"/>
        <charset val="134"/>
      </rPr>
      <t>支付进度率</t>
    </r>
  </si>
  <si>
    <r>
      <rPr>
        <sz val="9"/>
        <rFont val="宋体"/>
        <charset val="134"/>
      </rPr>
      <t>部门（单位）实际支付进度与既定支付进度的比率，用以反映和考核部门（单位）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预算执行的及时性和均衡性程度。（支付进度率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（实际支付进度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既定支付进度）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</si>
  <si>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部门（单位）在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月的预算执行进度分别达到或超过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月的目标序时进度的，各得</t>
    </r>
    <r>
      <rPr>
        <sz val="9"/>
        <rFont val="Times New Roman"/>
        <charset val="134"/>
      </rPr>
      <t>0.67</t>
    </r>
    <r>
      <rPr>
        <sz val="9"/>
        <rFont val="宋体"/>
        <charset val="134"/>
      </rPr>
      <t>分；未达到目标序时进度的，按其实际进度占目标进度的比重计算得分。（实际进度占目标进度比重超过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的，按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计算）</t>
    </r>
  </si>
  <si>
    <r>
      <rPr>
        <sz val="9"/>
        <rFont val="宋体"/>
        <charset val="134"/>
      </rPr>
      <t>实际支付进度率实际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18.76%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35.11%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49.92%</t>
    </r>
    <r>
      <rPr>
        <sz val="9"/>
        <rFont val="宋体"/>
        <charset val="134"/>
      </rPr>
      <t>，占目标进度比率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37.52%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46.81%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54.46%</t>
    </r>
    <r>
      <rPr>
        <sz val="9"/>
        <rFont val="宋体"/>
        <charset val="134"/>
      </rPr>
      <t>。指标得分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37.52%+46.81%+54.46%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*2/3=0.93</t>
    </r>
    <r>
      <rPr>
        <sz val="9"/>
        <rFont val="宋体"/>
        <charset val="134"/>
      </rPr>
      <t>（分）。</t>
    </r>
  </si>
  <si>
    <r>
      <rPr>
        <sz val="9"/>
        <rFont val="宋体"/>
        <charset val="134"/>
      </rPr>
      <t>结转结余率</t>
    </r>
  </si>
  <si>
    <r>
      <rPr>
        <sz val="9"/>
        <rFont val="宋体"/>
        <charset val="134"/>
      </rPr>
      <t>部门（单位）本年度结转结余总额与支出预算数的比率，用以反映和考核部门（单位）对本年度结转结余资金的实际控制程度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。（结转结余率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结转结余总额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支出预算数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</si>
  <si>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年末结转结余</t>
    </r>
    <r>
      <rPr>
        <sz val="9"/>
        <rFont val="Times New Roman"/>
        <charset val="134"/>
      </rPr>
      <t>617.11</t>
    </r>
    <r>
      <rPr>
        <sz val="9"/>
        <rFont val="宋体"/>
        <charset val="134"/>
      </rPr>
      <t>万元，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年支出调整预算数</t>
    </r>
    <r>
      <rPr>
        <sz val="9"/>
        <rFont val="Times New Roman"/>
        <charset val="134"/>
      </rPr>
      <t>9,979.17</t>
    </r>
    <r>
      <rPr>
        <sz val="9"/>
        <rFont val="宋体"/>
        <charset val="134"/>
      </rPr>
      <t>万元，结转结余率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结转结余总额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支出预算数</t>
    </r>
    <r>
      <rPr>
        <sz val="9"/>
        <rFont val="Times New Roman"/>
        <charset val="134"/>
      </rPr>
      <t>×100%=617.11/9,979.17*100%=6.18%</t>
    </r>
    <r>
      <rPr>
        <sz val="9"/>
        <rFont val="宋体"/>
        <charset val="134"/>
      </rPr>
      <t>。</t>
    </r>
  </si>
  <si>
    <r>
      <rPr>
        <sz val="9"/>
        <rFont val="宋体"/>
        <charset val="134"/>
      </rPr>
      <t>结转结余变动率</t>
    </r>
  </si>
  <si>
    <r>
      <rPr>
        <sz val="9"/>
        <rFont val="宋体"/>
        <charset val="134"/>
      </rPr>
      <t>部门（单位）本年度结转结余资金总额与上年度结转结余资金总额的变动比率，用以反映和考核部门（单位）对控制结转结余资金的努力程度。（结转结余变动率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【（本年度累计结转结余资金总额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上年度累计结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转结余资金总额）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上年度累计结转结余资金总额】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</si>
  <si>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公用经费控制率</t>
    </r>
  </si>
  <si>
    <r>
      <rPr>
        <sz val="9"/>
        <rFont val="宋体"/>
        <charset val="134"/>
      </rPr>
      <t>部门（单位）本年度实际支出的公用经费总额与预算安排的公用经费总额的比率，用以反映和考核部门（单位）对机构运转成本的实际控制程度。（公用经费控制率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（实际支出公用经费总额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预算安排公用经费总额）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</si>
  <si>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控制率</t>
    </r>
  </si>
  <si>
    <r>
      <rPr>
        <sz val="9"/>
        <rFont val="宋体"/>
        <charset val="134"/>
      </rPr>
      <t>部门（单位）本年度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实际支出数与预算安排数的比率，用以反映和考核部门（单位）对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的实际控制程度。（</t>
    </r>
    <r>
      <rPr>
        <sz val="9"/>
        <rFont val="Times New Roman"/>
        <charset val="134"/>
      </rPr>
      <t>"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控制率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实际支出数</t>
    </r>
    <r>
      <rPr>
        <sz val="9"/>
        <rFont val="Times New Roman"/>
        <charset val="134"/>
      </rPr>
      <t>/“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预算安排数）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</si>
  <si>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政府采购执行率</t>
    </r>
  </si>
  <si>
    <r>
      <rPr>
        <sz val="9"/>
        <rFont val="宋体"/>
        <charset val="134"/>
      </rPr>
      <t>部门（单位）本年度实际政府采购金额与年初政府采购预算的比率，用以反映和考核部门（单位）政府采购预算执行情况。（政府采购执行率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（实际政府采购金额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政府采购预算数）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</si>
  <si>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预算管理（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</si>
  <si>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管理制度健全性</t>
    </r>
  </si>
  <si>
    <r>
      <rPr>
        <sz val="9"/>
        <rFont val="宋体"/>
        <charset val="134"/>
      </rPr>
      <t>部门（单位）为加强预算管理、规范财务行为而制定的管理制度是否健全完整，用以反映和考核部门（单位）预算管理制度对完成主要职责或促进事业发展的保障情况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</si>
  <si>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r>
      <rPr>
        <sz val="9"/>
        <rFont val="宋体"/>
        <charset val="134"/>
      </rPr>
      <t>不健全</t>
    </r>
  </si>
  <si>
    <r>
      <rPr>
        <sz val="9"/>
        <rFont val="宋体"/>
        <charset val="134"/>
      </rPr>
      <t>较健全</t>
    </r>
  </si>
  <si>
    <r>
      <rPr>
        <sz val="9"/>
        <rFont val="宋体"/>
        <charset val="134"/>
      </rPr>
      <t>健全</t>
    </r>
  </si>
  <si>
    <r>
      <rPr>
        <sz val="9"/>
        <rFont val="宋体"/>
        <charset val="134"/>
      </rPr>
      <t>资金使用合规性</t>
    </r>
  </si>
  <si>
    <r>
      <rPr>
        <sz val="9"/>
        <rFont val="宋体"/>
        <charset val="134"/>
      </rPr>
      <t>部门（单位）使用预算资金是否符合相关的预算财务管理制度的规定，用以反映和考核部门（单位）预算资金的规范运行情况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</si>
  <si>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r>
      <rPr>
        <sz val="9"/>
        <rFont val="宋体"/>
        <charset val="134"/>
      </rPr>
      <t>缺（错）项扣分法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</si>
  <si>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处及以上不合规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</si>
  <si>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处不合规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</si>
  <si>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处不合规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</si>
  <si>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处不合规</t>
    </r>
  </si>
  <si>
    <r>
      <rPr>
        <sz val="9"/>
        <rFont val="宋体"/>
        <charset val="134"/>
      </rPr>
      <t>合规</t>
    </r>
  </si>
  <si>
    <r>
      <rPr>
        <sz val="9"/>
        <rFont val="宋体"/>
        <charset val="134"/>
      </rPr>
      <t>预决算信息公开性</t>
    </r>
  </si>
  <si>
    <r>
      <rPr>
        <sz val="9"/>
        <rFont val="宋体"/>
        <charset val="134"/>
      </rPr>
      <t>部门（单位）是否按照政府信息公开有关规定公开相关预决算信息，用以反映和考核部门（单位）预决算管理的公开透明情况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</si>
  <si>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r>
      <rPr>
        <sz val="9"/>
        <rFont val="宋体"/>
        <charset val="134"/>
      </rPr>
      <t>是否评分法</t>
    </r>
  </si>
  <si>
    <r>
      <rPr>
        <sz val="9"/>
        <rFont val="宋体"/>
        <charset val="134"/>
      </rPr>
      <t>否</t>
    </r>
  </si>
  <si>
    <r>
      <rPr>
        <sz val="9"/>
        <rFont val="宋体"/>
        <charset val="134"/>
      </rPr>
      <t>是</t>
    </r>
  </si>
  <si>
    <r>
      <rPr>
        <sz val="9"/>
        <rFont val="宋体"/>
        <charset val="134"/>
      </rPr>
      <t>基础信息完善性</t>
    </r>
  </si>
  <si>
    <r>
      <rPr>
        <sz val="9"/>
        <rFont val="宋体"/>
        <charset val="134"/>
      </rPr>
      <t>部门（单位）基础信息是否完善，用以反映和考核基础信息对预算管理工作的支撑情况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</si>
  <si>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r>
      <rPr>
        <sz val="9"/>
        <rFont val="宋体"/>
        <charset val="134"/>
      </rPr>
      <t>不完善</t>
    </r>
  </si>
  <si>
    <r>
      <rPr>
        <sz val="9"/>
        <rFont val="宋体"/>
        <charset val="134"/>
      </rPr>
      <t>较完善</t>
    </r>
  </si>
  <si>
    <r>
      <rPr>
        <sz val="9"/>
        <rFont val="宋体"/>
        <charset val="134"/>
      </rPr>
      <t>完善</t>
    </r>
  </si>
  <si>
    <r>
      <rPr>
        <sz val="9"/>
        <rFont val="宋体"/>
        <charset val="134"/>
      </rPr>
      <t>资产管理（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</si>
  <si>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部门（单位）为加强资产管理、规范资产管理行为而制定的管理制度是否健全完整，用以反映和考核部门（单位）资产管理制度对完成主要职责或促进社会发展的保障情况。</t>
    </r>
  </si>
  <si>
    <r>
      <rPr>
        <sz val="9"/>
        <rFont val="宋体"/>
        <charset val="134"/>
      </rPr>
      <t>资产管理安全性</t>
    </r>
  </si>
  <si>
    <r>
      <rPr>
        <sz val="9"/>
        <rFont val="宋体"/>
        <charset val="134"/>
      </rPr>
      <t>部门（单位）的资产是否保存完整、使用合规、配置合理、处置规范、收入及时足额上缴，用以反映和考核部门（单位）资产安全运行情况。</t>
    </r>
  </si>
  <si>
    <r>
      <rPr>
        <sz val="9"/>
        <rFont val="宋体"/>
        <charset val="134"/>
      </rPr>
      <t>固定资产利用率</t>
    </r>
  </si>
  <si>
    <r>
      <rPr>
        <sz val="9"/>
        <rFont val="宋体"/>
        <charset val="134"/>
      </rPr>
      <t>部门（单位）实际在用固定资产总额与所有固定资产总额的比率，用以反映和考核部门（单位）固定资产使用效率程度。（固定资产利用率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（实际在用固定资产总额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所有固定资产总额）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</si>
  <si>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固定资产利用率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</si>
  <si>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rPr>
        <sz val="9"/>
        <rFont val="宋体"/>
        <charset val="134"/>
      </rPr>
      <t>固定资产利用率</t>
    </r>
    <r>
      <rPr>
        <sz val="9"/>
        <rFont val="Times New Roman"/>
        <charset val="134"/>
      </rPr>
      <t>98.73%</t>
    </r>
  </si>
  <si>
    <r>
      <rPr>
        <sz val="9"/>
        <rFont val="宋体"/>
        <charset val="134"/>
      </rPr>
      <t>截止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年末，固定资产卡片</t>
    </r>
    <r>
      <rPr>
        <sz val="9"/>
        <rFont val="Times New Roman"/>
        <charset val="134"/>
      </rPr>
      <t>466</t>
    </r>
    <r>
      <rPr>
        <sz val="9"/>
        <rFont val="宋体"/>
        <charset val="134"/>
      </rPr>
      <t>张，账面原值</t>
    </r>
    <r>
      <rPr>
        <sz val="9"/>
        <rFont val="Times New Roman"/>
        <charset val="134"/>
      </rPr>
      <t>19,031,009.55</t>
    </r>
    <r>
      <rPr>
        <sz val="9"/>
        <rFont val="宋体"/>
        <charset val="134"/>
      </rPr>
      <t>元，报废报损资产（抗旱用车和巡测车各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辆）原值</t>
    </r>
    <r>
      <rPr>
        <sz val="9"/>
        <rFont val="Times New Roman"/>
        <charset val="134"/>
      </rPr>
      <t>241,600.00</t>
    </r>
    <r>
      <rPr>
        <sz val="9"/>
        <rFont val="宋体"/>
        <charset val="134"/>
      </rPr>
      <t>元，其余固定资产均在用，固定资产利用率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（实际在用固定资产总额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所有固定资产总额）</t>
    </r>
    <r>
      <rPr>
        <sz val="9"/>
        <rFont val="Times New Roman"/>
        <charset val="134"/>
      </rPr>
      <t>×100%=98.73%</t>
    </r>
  </si>
  <si>
    <r>
      <rPr>
        <sz val="9"/>
        <rFont val="宋体"/>
        <charset val="134"/>
      </rPr>
      <t>产出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</si>
  <si>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职责履行（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</si>
  <si>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实际完成率</t>
    </r>
  </si>
  <si>
    <r>
      <rPr>
        <sz val="9"/>
        <rFont val="宋体"/>
        <charset val="134"/>
      </rPr>
      <t>部门（单位）履行职责而实际完成工作数与计划工作数的比率，用以反映和考核部门（单位）履职工作任务目标的实现程度。（实际完成率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（实际完成工作数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计划工作数）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</si>
  <si>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实际完成率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</si>
  <si>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rPr>
        <sz val="9"/>
        <rFont val="宋体"/>
        <charset val="134"/>
      </rPr>
      <t>完成及时率</t>
    </r>
  </si>
  <si>
    <r>
      <rPr>
        <sz val="9"/>
        <rFont val="宋体"/>
        <charset val="134"/>
      </rPr>
      <t>部门（单位）在规定时限内及时完成的实际工作数与计划工作数的比率，用以反映和考核部门履职时效目标的实现程度。（完成及时率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（及时完成实际工作数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计划工作数）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</si>
  <si>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完成及时率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</si>
  <si>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rPr>
        <sz val="9"/>
        <rFont val="宋体"/>
        <charset val="134"/>
      </rPr>
      <t>质量达标率</t>
    </r>
  </si>
  <si>
    <r>
      <rPr>
        <sz val="9"/>
        <rFont val="宋体"/>
        <charset val="134"/>
      </rPr>
      <t>达到质量标准（绩效标准值）的实际工作数与计划工作数的比率，用以反映和考核部门履职质量目标的实现程度。（质量达标率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（质量达标实际工作数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计划工作数）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</si>
  <si>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质量达标率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</si>
  <si>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t>重点项目预算管理</t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</si>
  <si>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项目审核平均得分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  <r>
      <rPr>
        <sz val="9"/>
        <rFont val="Times New Roman"/>
        <charset val="134"/>
      </rPr>
      <t>/100</t>
    </r>
  </si>
  <si>
    <r>
      <rPr>
        <sz val="9"/>
        <rFont val="宋体"/>
        <charset val="134"/>
      </rPr>
      <t>移民直补资金目标受益移民</t>
    </r>
    <r>
      <rPr>
        <sz val="9"/>
        <rFont val="Times New Roman"/>
        <charset val="134"/>
      </rPr>
      <t>3742</t>
    </r>
    <r>
      <rPr>
        <sz val="9"/>
        <rFont val="宋体"/>
        <charset val="134"/>
      </rPr>
      <t>人，实际直补</t>
    </r>
    <r>
      <rPr>
        <sz val="9"/>
        <rFont val="Times New Roman"/>
        <charset val="134"/>
      </rPr>
      <t>3537</t>
    </r>
    <r>
      <rPr>
        <sz val="9"/>
        <rFont val="宋体"/>
        <charset val="134"/>
      </rPr>
      <t>人。</t>
    </r>
  </si>
  <si>
    <r>
      <rPr>
        <sz val="9"/>
        <rFont val="宋体"/>
        <charset val="134"/>
      </rPr>
      <t>效益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</si>
  <si>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履职效益（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</si>
  <si>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社会效益</t>
    </r>
  </si>
  <si>
    <r>
      <rPr>
        <sz val="9"/>
        <rFont val="宋体"/>
        <charset val="134"/>
      </rPr>
      <t>部门（单位）履行职责对社会发展所产生的直接或间接影响。</t>
    </r>
  </si>
  <si>
    <r>
      <rPr>
        <sz val="9"/>
        <rFont val="宋体"/>
        <charset val="134"/>
      </rPr>
      <t>差</t>
    </r>
  </si>
  <si>
    <r>
      <rPr>
        <sz val="9"/>
        <rFont val="宋体"/>
        <charset val="134"/>
      </rPr>
      <t>较好</t>
    </r>
  </si>
  <si>
    <r>
      <rPr>
        <sz val="9"/>
        <rFont val="宋体"/>
        <charset val="134"/>
      </rPr>
      <t>好</t>
    </r>
  </si>
  <si>
    <r>
      <rPr>
        <sz val="9"/>
        <rFont val="宋体"/>
        <charset val="134"/>
      </rPr>
      <t>生态效益</t>
    </r>
  </si>
  <si>
    <r>
      <rPr>
        <sz val="9"/>
        <rFont val="宋体"/>
        <charset val="134"/>
      </rPr>
      <t>部门（单位）履行职责对生态环境所产生的直接或间接影响。</t>
    </r>
  </si>
  <si>
    <r>
      <rPr>
        <sz val="9"/>
        <rFont val="宋体"/>
        <charset val="134"/>
      </rPr>
      <t>社会公众或服务对象满意度</t>
    </r>
  </si>
  <si>
    <r>
      <rPr>
        <sz val="9"/>
        <rFont val="宋体"/>
        <charset val="134"/>
      </rPr>
      <t>社会公众或部门（单位）的服务对象对部门履职效果的满意程度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</si>
  <si>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总体满意度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</si>
  <si>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rPr>
        <sz val="9"/>
        <rFont val="宋体"/>
        <charset val="134"/>
      </rPr>
      <t>总体满意度</t>
    </r>
    <r>
      <rPr>
        <sz val="9"/>
        <rFont val="Times New Roman"/>
        <charset val="134"/>
      </rPr>
      <t>92.59%</t>
    </r>
  </si>
  <si>
    <r>
      <rPr>
        <sz val="9"/>
        <rFont val="宋体"/>
        <charset val="134"/>
      </rPr>
      <t>合计</t>
    </r>
  </si>
  <si>
    <r>
      <rPr>
        <sz val="12"/>
        <rFont val="宋体"/>
        <charset val="134"/>
      </rPr>
      <t>总分一般设置为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分，等级一般划分为四档：</t>
    </r>
    <r>
      <rPr>
        <sz val="12"/>
        <rFont val="Times New Roman"/>
        <charset val="134"/>
      </rPr>
      <t>90</t>
    </r>
    <r>
      <rPr>
        <sz val="12"/>
        <rFont val="宋体"/>
        <charset val="134"/>
      </rPr>
      <t>（含）</t>
    </r>
    <r>
      <rPr>
        <sz val="12"/>
        <rFont val="Times New Roman"/>
        <charset val="134"/>
      </rPr>
      <t>-100</t>
    </r>
    <r>
      <rPr>
        <sz val="12"/>
        <rFont val="宋体"/>
        <charset val="134"/>
      </rPr>
      <t>分为优、</t>
    </r>
    <r>
      <rPr>
        <sz val="12"/>
        <rFont val="Times New Roman"/>
        <charset val="134"/>
      </rPr>
      <t>80</t>
    </r>
    <r>
      <rPr>
        <sz val="12"/>
        <rFont val="宋体"/>
        <charset val="134"/>
      </rPr>
      <t>（含）</t>
    </r>
    <r>
      <rPr>
        <sz val="12"/>
        <rFont val="Times New Roman"/>
        <charset val="134"/>
      </rPr>
      <t>-90</t>
    </r>
    <r>
      <rPr>
        <sz val="12"/>
        <rFont val="宋体"/>
        <charset val="134"/>
      </rPr>
      <t>分为良、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（含）</t>
    </r>
    <r>
      <rPr>
        <sz val="12"/>
        <rFont val="Times New Roman"/>
        <charset val="134"/>
      </rPr>
      <t>-80</t>
    </r>
    <r>
      <rPr>
        <sz val="12"/>
        <rFont val="宋体"/>
        <charset val="134"/>
      </rPr>
      <t>分为中、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分以下为差</t>
    </r>
  </si>
  <si>
    <t>项目</t>
  </si>
  <si>
    <t>全年预算</t>
  </si>
  <si>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月</t>
    </r>
  </si>
  <si>
    <r>
      <rPr>
        <sz val="9"/>
        <color rgb="FF000000"/>
        <rFont val="Times New Roman"/>
        <charset val="134"/>
      </rPr>
      <t>9</t>
    </r>
    <r>
      <rPr>
        <sz val="9"/>
        <color rgb="FF000000"/>
        <rFont val="宋体"/>
        <charset val="134"/>
      </rPr>
      <t>月</t>
    </r>
  </si>
  <si>
    <r>
      <rPr>
        <sz val="9"/>
        <color rgb="FF000000"/>
        <rFont val="Times New Roman"/>
        <charset val="134"/>
      </rPr>
      <t>11</t>
    </r>
    <r>
      <rPr>
        <sz val="9"/>
        <color rgb="FF000000"/>
        <rFont val="宋体"/>
        <charset val="134"/>
      </rPr>
      <t>月</t>
    </r>
  </si>
  <si>
    <t>目标进度</t>
  </si>
  <si>
    <t>实际累计</t>
  </si>
  <si>
    <t>人员经费</t>
  </si>
  <si>
    <t>公用经费</t>
  </si>
  <si>
    <t>项目支出</t>
  </si>
  <si>
    <t>实际占目标比重</t>
  </si>
  <si>
    <t>支付进度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</si>
</sst>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#,##0.0_ "/>
  </numFmts>
  <fonts count="33">
    <font>
      <sz val="12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9"/>
      <name val="宋体"/>
      <charset val="134"/>
    </font>
    <font>
      <sz val="9"/>
      <color rgb="FFFF0000"/>
      <name val="Times New Roman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thin">
        <color auto="1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2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27" applyNumberFormat="0" applyAlignment="0" applyProtection="0">
      <alignment vertical="center"/>
    </xf>
    <xf numFmtId="0" fontId="27" fillId="11" borderId="23" applyNumberFormat="0" applyAlignment="0" applyProtection="0">
      <alignment vertical="center"/>
    </xf>
    <xf numFmtId="0" fontId="28" fillId="12" borderId="2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0" fontId="2" fillId="0" borderId="5" xfId="11" applyNumberFormat="1" applyFont="1" applyBorder="1" applyAlignment="1">
      <alignment horizontal="right" vertical="center"/>
    </xf>
    <xf numFmtId="10" fontId="2" fillId="0" borderId="6" xfId="1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justify" vertical="center"/>
    </xf>
    <xf numFmtId="10" fontId="2" fillId="0" borderId="5" xfId="0" applyNumberFormat="1" applyFont="1" applyBorder="1" applyAlignment="1">
      <alignment horizontal="right" vertical="center"/>
    </xf>
    <xf numFmtId="10" fontId="2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justify" vertical="center"/>
    </xf>
    <xf numFmtId="176" fontId="2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center"/>
    </xf>
    <xf numFmtId="10" fontId="2" fillId="0" borderId="12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7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177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8" fontId="3" fillId="0" borderId="17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176" fontId="10" fillId="0" borderId="17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10" fontId="4" fillId="0" borderId="0" xfId="11" applyNumberFormat="1" applyFont="1" applyFill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176" fontId="10" fillId="0" borderId="17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9" fillId="0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176" fontId="4" fillId="0" borderId="0" xfId="0" applyNumberFormat="1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 wrapText="1"/>
    </xf>
    <xf numFmtId="177" fontId="12" fillId="0" borderId="15" xfId="0" applyNumberFormat="1" applyFont="1" applyFill="1" applyBorder="1" applyAlignment="1">
      <alignment horizontal="center" vertical="center" wrapText="1"/>
    </xf>
    <xf numFmtId="177" fontId="12" fillId="0" borderId="17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177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7" fontId="9" fillId="0" borderId="17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6"/>
  <sheetViews>
    <sheetView tabSelected="1" view="pageBreakPreview" zoomScale="110" zoomScaleNormal="100" workbookViewId="0">
      <pane xSplit="2" ySplit="5" topLeftCell="C17" activePane="bottomRight" state="frozen"/>
      <selection/>
      <selection pane="topRight"/>
      <selection pane="bottomLeft"/>
      <selection pane="bottomRight" activeCell="E7" sqref="E7"/>
    </sheetView>
  </sheetViews>
  <sheetFormatPr defaultColWidth="8.66666666666667" defaultRowHeight="15.5"/>
  <cols>
    <col min="1" max="1" width="6.95833333333333" style="37" customWidth="1"/>
    <col min="2" max="2" width="7.5" style="37" customWidth="1"/>
    <col min="3" max="3" width="13.5833333333333" style="37" customWidth="1"/>
    <col min="4" max="4" width="5.25" style="37" hidden="1" customWidth="1"/>
    <col min="5" max="5" width="44.0833333333333" style="37" customWidth="1"/>
    <col min="6" max="6" width="4.91666666666667" style="38" customWidth="1"/>
    <col min="7" max="7" width="8.66666666666667" style="39"/>
    <col min="8" max="12" width="7.33333333333333" style="40" customWidth="1"/>
    <col min="13" max="13" width="4.66666666666667" style="41" customWidth="1"/>
    <col min="14" max="14" width="39.2083333333333" style="39" customWidth="1"/>
    <col min="15" max="15" width="8.66666666666667" style="39"/>
    <col min="16" max="16384" width="8.66666666666667" style="37"/>
  </cols>
  <sheetData>
    <row r="1" spans="1:1">
      <c r="A1" s="100" t="s">
        <v>0</v>
      </c>
    </row>
    <row r="2" ht="31" customHeight="1" spans="1:14">
      <c r="A2" s="43" t="s">
        <v>1</v>
      </c>
      <c r="B2" s="44"/>
      <c r="C2" s="44"/>
      <c r="D2" s="44"/>
      <c r="E2" s="44"/>
      <c r="F2" s="45"/>
      <c r="G2" s="46"/>
      <c r="H2" s="46"/>
      <c r="I2" s="46"/>
      <c r="J2" s="46"/>
      <c r="K2" s="46"/>
      <c r="L2" s="46"/>
      <c r="M2" s="77"/>
      <c r="N2" s="46"/>
    </row>
    <row r="3" s="34" customFormat="1" ht="16.5" customHeight="1" spans="1:15">
      <c r="A3" s="101" t="s">
        <v>2</v>
      </c>
      <c r="B3" s="102" t="s">
        <v>3</v>
      </c>
      <c r="C3" s="102" t="s">
        <v>4</v>
      </c>
      <c r="D3" s="102" t="s">
        <v>5</v>
      </c>
      <c r="E3" s="103" t="s">
        <v>6</v>
      </c>
      <c r="F3" s="104" t="s">
        <v>7</v>
      </c>
      <c r="G3" s="105" t="s">
        <v>8</v>
      </c>
      <c r="H3" s="51"/>
      <c r="I3" s="51"/>
      <c r="J3" s="51"/>
      <c r="K3" s="51"/>
      <c r="L3" s="51"/>
      <c r="M3" s="115" t="s">
        <v>9</v>
      </c>
      <c r="N3" s="116" t="s">
        <v>10</v>
      </c>
      <c r="O3" s="80"/>
    </row>
    <row r="4" s="34" customFormat="1" ht="16.5" customHeight="1" spans="1:15">
      <c r="A4" s="52"/>
      <c r="B4" s="53"/>
      <c r="C4" s="53"/>
      <c r="D4" s="53"/>
      <c r="E4" s="54"/>
      <c r="F4" s="55"/>
      <c r="G4" s="106" t="s">
        <v>11</v>
      </c>
      <c r="H4" s="106" t="s">
        <v>12</v>
      </c>
      <c r="I4" s="56"/>
      <c r="J4" s="56"/>
      <c r="K4" s="56"/>
      <c r="L4" s="56"/>
      <c r="M4" s="81"/>
      <c r="N4" s="82"/>
      <c r="O4" s="80"/>
    </row>
    <row r="5" s="34" customFormat="1" ht="16.5" customHeight="1" spans="1:15">
      <c r="A5" s="52"/>
      <c r="B5" s="53"/>
      <c r="C5" s="53"/>
      <c r="D5" s="53"/>
      <c r="E5" s="54"/>
      <c r="F5" s="55"/>
      <c r="G5" s="56"/>
      <c r="H5" s="56">
        <v>0</v>
      </c>
      <c r="I5" s="83">
        <v>0.3</v>
      </c>
      <c r="J5" s="83">
        <v>0.6</v>
      </c>
      <c r="K5" s="83">
        <v>0.8</v>
      </c>
      <c r="L5" s="83">
        <v>1</v>
      </c>
      <c r="M5" s="81"/>
      <c r="N5" s="82"/>
      <c r="O5" s="80"/>
    </row>
    <row r="6" s="35" customFormat="1" ht="36" spans="1:15">
      <c r="A6" s="107" t="s">
        <v>13</v>
      </c>
      <c r="B6" s="108" t="s">
        <v>14</v>
      </c>
      <c r="C6" s="109" t="s">
        <v>15</v>
      </c>
      <c r="D6" s="59"/>
      <c r="E6" s="109" t="s">
        <v>16</v>
      </c>
      <c r="F6" s="60">
        <v>3</v>
      </c>
      <c r="G6" s="110" t="s">
        <v>17</v>
      </c>
      <c r="H6" s="111" t="s">
        <v>18</v>
      </c>
      <c r="I6" s="60"/>
      <c r="J6" s="111" t="s">
        <v>19</v>
      </c>
      <c r="K6" s="60"/>
      <c r="L6" s="111" t="s">
        <v>20</v>
      </c>
      <c r="M6" s="84">
        <v>3</v>
      </c>
      <c r="N6" s="85"/>
      <c r="O6" s="75"/>
    </row>
    <row r="7" s="35" customFormat="1" ht="36" spans="1:15">
      <c r="A7" s="57"/>
      <c r="B7" s="58"/>
      <c r="C7" s="109" t="s">
        <v>21</v>
      </c>
      <c r="D7" s="59"/>
      <c r="E7" s="109" t="s">
        <v>22</v>
      </c>
      <c r="F7" s="60">
        <v>3</v>
      </c>
      <c r="G7" s="110" t="s">
        <v>17</v>
      </c>
      <c r="H7" s="111" t="s">
        <v>23</v>
      </c>
      <c r="I7" s="60"/>
      <c r="J7" s="111" t="s">
        <v>24</v>
      </c>
      <c r="K7" s="60"/>
      <c r="L7" s="111" t="s">
        <v>25</v>
      </c>
      <c r="M7" s="84">
        <v>1.8</v>
      </c>
      <c r="N7" s="87" t="s">
        <v>26</v>
      </c>
      <c r="O7" s="75"/>
    </row>
    <row r="8" s="36" customFormat="1" ht="36" spans="1:15">
      <c r="A8" s="62"/>
      <c r="B8" s="112" t="s">
        <v>27</v>
      </c>
      <c r="C8" s="67" t="s">
        <v>28</v>
      </c>
      <c r="D8" s="64"/>
      <c r="E8" s="67" t="s">
        <v>29</v>
      </c>
      <c r="F8" s="65">
        <v>3</v>
      </c>
      <c r="G8" s="68" t="s">
        <v>30</v>
      </c>
      <c r="H8" s="63" t="s">
        <v>31</v>
      </c>
      <c r="I8" s="63"/>
      <c r="J8" s="63" t="s">
        <v>32</v>
      </c>
      <c r="K8" s="63"/>
      <c r="L8" s="63" t="s">
        <v>33</v>
      </c>
      <c r="M8" s="88">
        <v>3</v>
      </c>
      <c r="N8" s="89" t="s">
        <v>34</v>
      </c>
      <c r="O8" s="90"/>
    </row>
    <row r="9" s="35" customFormat="1" ht="48" spans="1:15">
      <c r="A9" s="57"/>
      <c r="B9" s="58"/>
      <c r="C9" s="109" t="s">
        <v>35</v>
      </c>
      <c r="D9" s="59"/>
      <c r="E9" s="109" t="s">
        <v>36</v>
      </c>
      <c r="F9" s="60">
        <v>3</v>
      </c>
      <c r="G9" s="110" t="s">
        <v>30</v>
      </c>
      <c r="H9" s="58" t="s">
        <v>37</v>
      </c>
      <c r="I9" s="58"/>
      <c r="J9" s="58" t="s">
        <v>38</v>
      </c>
      <c r="K9" s="58"/>
      <c r="L9" s="58" t="s">
        <v>39</v>
      </c>
      <c r="M9" s="84">
        <v>3</v>
      </c>
      <c r="N9" s="85"/>
      <c r="O9" s="75"/>
    </row>
    <row r="10" s="35" customFormat="1" ht="48" spans="1:15">
      <c r="A10" s="57"/>
      <c r="B10" s="58"/>
      <c r="C10" s="109" t="s">
        <v>40</v>
      </c>
      <c r="D10" s="59"/>
      <c r="E10" s="109" t="s">
        <v>41</v>
      </c>
      <c r="F10" s="60">
        <v>3</v>
      </c>
      <c r="G10" s="110" t="s">
        <v>30</v>
      </c>
      <c r="H10" s="109" t="s">
        <v>42</v>
      </c>
      <c r="I10" s="59"/>
      <c r="J10" s="59"/>
      <c r="K10" s="59"/>
      <c r="L10" s="59"/>
      <c r="M10" s="84">
        <v>2.37</v>
      </c>
      <c r="N10" s="85" t="s">
        <v>43</v>
      </c>
      <c r="O10" s="75"/>
    </row>
    <row r="11" s="35" customFormat="1" ht="36" spans="1:15">
      <c r="A11" s="107" t="s">
        <v>44</v>
      </c>
      <c r="B11" s="108" t="s">
        <v>45</v>
      </c>
      <c r="C11" s="109" t="s">
        <v>46</v>
      </c>
      <c r="D11" s="59"/>
      <c r="E11" s="109" t="s">
        <v>47</v>
      </c>
      <c r="F11" s="60">
        <v>2</v>
      </c>
      <c r="G11" s="110" t="s">
        <v>30</v>
      </c>
      <c r="H11" s="109" t="s">
        <v>48</v>
      </c>
      <c r="I11" s="59"/>
      <c r="J11" s="59"/>
      <c r="K11" s="59"/>
      <c r="L11" s="59"/>
      <c r="M11" s="84">
        <v>1.88</v>
      </c>
      <c r="N11" s="91" t="s">
        <v>49</v>
      </c>
      <c r="O11" s="75"/>
    </row>
    <row r="12" s="35" customFormat="1" ht="36" spans="1:15">
      <c r="A12" s="57"/>
      <c r="B12" s="58"/>
      <c r="C12" s="109" t="s">
        <v>50</v>
      </c>
      <c r="D12" s="59"/>
      <c r="E12" s="109" t="s">
        <v>51</v>
      </c>
      <c r="F12" s="60">
        <v>2</v>
      </c>
      <c r="G12" s="110" t="s">
        <v>30</v>
      </c>
      <c r="H12" s="58" t="s">
        <v>52</v>
      </c>
      <c r="I12" s="58" t="s">
        <v>53</v>
      </c>
      <c r="J12" s="58" t="s">
        <v>54</v>
      </c>
      <c r="K12" s="58" t="s">
        <v>55</v>
      </c>
      <c r="L12" s="58" t="s">
        <v>56</v>
      </c>
      <c r="M12" s="84">
        <v>0.6</v>
      </c>
      <c r="N12" s="85" t="s">
        <v>57</v>
      </c>
      <c r="O12" s="75"/>
    </row>
    <row r="13" s="35" customFormat="1" ht="48" spans="1:15">
      <c r="A13" s="57"/>
      <c r="B13" s="58"/>
      <c r="C13" s="67" t="s">
        <v>58</v>
      </c>
      <c r="D13" s="64"/>
      <c r="E13" s="67" t="s">
        <v>59</v>
      </c>
      <c r="F13" s="60">
        <v>2</v>
      </c>
      <c r="G13" s="68" t="s">
        <v>30</v>
      </c>
      <c r="H13" s="67" t="s">
        <v>60</v>
      </c>
      <c r="I13" s="64"/>
      <c r="J13" s="64"/>
      <c r="K13" s="64"/>
      <c r="L13" s="64"/>
      <c r="M13" s="88">
        <v>0.92</v>
      </c>
      <c r="N13" s="87" t="s">
        <v>61</v>
      </c>
      <c r="O13" s="75"/>
    </row>
    <row r="14" s="35" customFormat="1" ht="36" spans="1:15">
      <c r="A14" s="57"/>
      <c r="B14" s="58"/>
      <c r="C14" s="109" t="s">
        <v>62</v>
      </c>
      <c r="D14" s="59"/>
      <c r="E14" s="109" t="s">
        <v>63</v>
      </c>
      <c r="F14" s="60">
        <v>2</v>
      </c>
      <c r="G14" s="110" t="s">
        <v>30</v>
      </c>
      <c r="H14" s="58" t="s">
        <v>64</v>
      </c>
      <c r="I14" s="58" t="s">
        <v>65</v>
      </c>
      <c r="J14" s="58" t="s">
        <v>66</v>
      </c>
      <c r="K14" s="58" t="s">
        <v>67</v>
      </c>
      <c r="L14" s="58" t="s">
        <v>56</v>
      </c>
      <c r="M14" s="84">
        <v>1.2</v>
      </c>
      <c r="N14" s="85" t="s">
        <v>68</v>
      </c>
      <c r="O14" s="75"/>
    </row>
    <row r="15" s="35" customFormat="1" ht="60" spans="1:15">
      <c r="A15" s="57"/>
      <c r="B15" s="58"/>
      <c r="C15" s="109" t="s">
        <v>69</v>
      </c>
      <c r="D15" s="59"/>
      <c r="E15" s="109" t="s">
        <v>70</v>
      </c>
      <c r="F15" s="60">
        <v>2</v>
      </c>
      <c r="G15" s="110" t="s">
        <v>30</v>
      </c>
      <c r="H15" s="58" t="s">
        <v>64</v>
      </c>
      <c r="I15" s="58" t="s">
        <v>65</v>
      </c>
      <c r="J15" s="58" t="s">
        <v>66</v>
      </c>
      <c r="K15" s="58" t="s">
        <v>67</v>
      </c>
      <c r="L15" s="58" t="s">
        <v>71</v>
      </c>
      <c r="M15" s="84">
        <v>2</v>
      </c>
      <c r="N15" s="85"/>
      <c r="O15" s="75"/>
    </row>
    <row r="16" s="35" customFormat="1" ht="48" spans="1:15">
      <c r="A16" s="57"/>
      <c r="B16" s="58"/>
      <c r="C16" s="109" t="s">
        <v>72</v>
      </c>
      <c r="D16" s="59"/>
      <c r="E16" s="110" t="s">
        <v>73</v>
      </c>
      <c r="F16" s="60">
        <v>2</v>
      </c>
      <c r="G16" s="110" t="s">
        <v>30</v>
      </c>
      <c r="H16" s="58" t="s">
        <v>31</v>
      </c>
      <c r="I16" s="58"/>
      <c r="J16" s="58" t="s">
        <v>32</v>
      </c>
      <c r="K16" s="58"/>
      <c r="L16" s="58" t="s">
        <v>33</v>
      </c>
      <c r="M16" s="84">
        <v>2</v>
      </c>
      <c r="N16" s="85"/>
      <c r="O16" s="75"/>
    </row>
    <row r="17" s="35" customFormat="1" ht="48" spans="1:15">
      <c r="A17" s="57"/>
      <c r="B17" s="58"/>
      <c r="C17" s="59" t="s">
        <v>74</v>
      </c>
      <c r="D17" s="59"/>
      <c r="E17" s="109" t="s">
        <v>75</v>
      </c>
      <c r="F17" s="60">
        <v>2</v>
      </c>
      <c r="G17" s="110" t="s">
        <v>30</v>
      </c>
      <c r="H17" s="58" t="s">
        <v>31</v>
      </c>
      <c r="I17" s="58"/>
      <c r="J17" s="58" t="s">
        <v>32</v>
      </c>
      <c r="K17" s="58"/>
      <c r="L17" s="58" t="s">
        <v>33</v>
      </c>
      <c r="M17" s="84">
        <v>2</v>
      </c>
      <c r="N17" s="93"/>
      <c r="O17" s="75"/>
    </row>
    <row r="18" s="35" customFormat="1" ht="36" spans="1:15">
      <c r="A18" s="57"/>
      <c r="B18" s="58"/>
      <c r="C18" s="109" t="s">
        <v>76</v>
      </c>
      <c r="D18" s="59"/>
      <c r="E18" s="109" t="s">
        <v>77</v>
      </c>
      <c r="F18" s="60">
        <v>2</v>
      </c>
      <c r="G18" s="110" t="s">
        <v>30</v>
      </c>
      <c r="H18" s="58" t="s">
        <v>78</v>
      </c>
      <c r="I18" s="58"/>
      <c r="J18" s="58" t="s">
        <v>79</v>
      </c>
      <c r="K18" s="58"/>
      <c r="L18" s="58" t="s">
        <v>80</v>
      </c>
      <c r="M18" s="84">
        <v>2</v>
      </c>
      <c r="N18" s="85"/>
      <c r="O18" s="75"/>
    </row>
    <row r="19" s="35" customFormat="1" ht="36" spans="1:15">
      <c r="A19" s="57"/>
      <c r="B19" s="109" t="s">
        <v>81</v>
      </c>
      <c r="C19" s="109" t="s">
        <v>82</v>
      </c>
      <c r="D19" s="59"/>
      <c r="E19" s="109" t="s">
        <v>83</v>
      </c>
      <c r="F19" s="60">
        <v>2</v>
      </c>
      <c r="G19" s="110" t="s">
        <v>17</v>
      </c>
      <c r="H19" s="108" t="s">
        <v>84</v>
      </c>
      <c r="I19" s="58"/>
      <c r="J19" s="108" t="s">
        <v>85</v>
      </c>
      <c r="K19" s="58"/>
      <c r="L19" s="108" t="s">
        <v>86</v>
      </c>
      <c r="M19" s="84">
        <v>2</v>
      </c>
      <c r="N19" s="85"/>
      <c r="O19" s="75"/>
    </row>
    <row r="20" s="35" customFormat="1" ht="24" spans="1:15">
      <c r="A20" s="57"/>
      <c r="B20" s="59"/>
      <c r="C20" s="109" t="s">
        <v>87</v>
      </c>
      <c r="D20" s="59"/>
      <c r="E20" s="109" t="s">
        <v>88</v>
      </c>
      <c r="F20" s="60">
        <v>2</v>
      </c>
      <c r="G20" s="113" t="s">
        <v>89</v>
      </c>
      <c r="H20" s="65" t="s">
        <v>90</v>
      </c>
      <c r="I20" s="65" t="s">
        <v>91</v>
      </c>
      <c r="J20" s="65" t="s">
        <v>92</v>
      </c>
      <c r="K20" s="65" t="s">
        <v>93</v>
      </c>
      <c r="L20" s="113" t="s">
        <v>94</v>
      </c>
      <c r="M20" s="84">
        <v>2</v>
      </c>
      <c r="N20" s="85"/>
      <c r="O20" s="75"/>
    </row>
    <row r="21" s="35" customFormat="1" ht="24" spans="1:15">
      <c r="A21" s="57"/>
      <c r="B21" s="59"/>
      <c r="C21" s="109" t="s">
        <v>95</v>
      </c>
      <c r="D21" s="59"/>
      <c r="E21" s="109" t="s">
        <v>96</v>
      </c>
      <c r="F21" s="60">
        <v>2</v>
      </c>
      <c r="G21" s="110" t="s">
        <v>97</v>
      </c>
      <c r="H21" s="108" t="s">
        <v>98</v>
      </c>
      <c r="I21" s="58"/>
      <c r="J21" s="58"/>
      <c r="K21" s="58"/>
      <c r="L21" s="108" t="s">
        <v>99</v>
      </c>
      <c r="M21" s="84">
        <v>2</v>
      </c>
      <c r="N21" s="85"/>
      <c r="O21" s="75"/>
    </row>
    <row r="22" s="35" customFormat="1" ht="24" spans="1:15">
      <c r="A22" s="57"/>
      <c r="B22" s="59"/>
      <c r="C22" s="109" t="s">
        <v>100</v>
      </c>
      <c r="D22" s="59"/>
      <c r="E22" s="109" t="s">
        <v>101</v>
      </c>
      <c r="F22" s="60">
        <v>2</v>
      </c>
      <c r="G22" s="110" t="s">
        <v>17</v>
      </c>
      <c r="H22" s="108" t="s">
        <v>102</v>
      </c>
      <c r="I22" s="58"/>
      <c r="J22" s="108" t="s">
        <v>103</v>
      </c>
      <c r="K22" s="58"/>
      <c r="L22" s="108" t="s">
        <v>104</v>
      </c>
      <c r="M22" s="84">
        <v>2</v>
      </c>
      <c r="N22" s="85"/>
      <c r="O22" s="75"/>
    </row>
    <row r="23" s="35" customFormat="1" ht="36" spans="1:15">
      <c r="A23" s="57"/>
      <c r="B23" s="109" t="s">
        <v>105</v>
      </c>
      <c r="C23" s="109" t="s">
        <v>82</v>
      </c>
      <c r="D23" s="59"/>
      <c r="E23" s="109" t="s">
        <v>106</v>
      </c>
      <c r="F23" s="60">
        <v>2</v>
      </c>
      <c r="G23" s="110" t="s">
        <v>17</v>
      </c>
      <c r="H23" s="108" t="s">
        <v>84</v>
      </c>
      <c r="I23" s="58"/>
      <c r="J23" s="108" t="s">
        <v>85</v>
      </c>
      <c r="K23" s="58"/>
      <c r="L23" s="108" t="s">
        <v>86</v>
      </c>
      <c r="M23" s="84">
        <v>2</v>
      </c>
      <c r="N23" s="87"/>
      <c r="O23" s="75"/>
    </row>
    <row r="24" s="35" customFormat="1" ht="36" spans="1:15">
      <c r="A24" s="57"/>
      <c r="B24" s="59"/>
      <c r="C24" s="109" t="s">
        <v>107</v>
      </c>
      <c r="D24" s="59"/>
      <c r="E24" s="109" t="s">
        <v>108</v>
      </c>
      <c r="F24" s="60">
        <v>2</v>
      </c>
      <c r="G24" s="110" t="s">
        <v>97</v>
      </c>
      <c r="H24" s="108" t="s">
        <v>98</v>
      </c>
      <c r="I24" s="58"/>
      <c r="J24" s="58"/>
      <c r="K24" s="58"/>
      <c r="L24" s="108" t="s">
        <v>99</v>
      </c>
      <c r="M24" s="84">
        <v>2</v>
      </c>
      <c r="N24" s="85"/>
      <c r="O24" s="75"/>
    </row>
    <row r="25" s="36" customFormat="1" ht="36" spans="1:15">
      <c r="A25" s="62"/>
      <c r="B25" s="64"/>
      <c r="C25" s="67" t="s">
        <v>109</v>
      </c>
      <c r="D25" s="64"/>
      <c r="E25" s="67" t="s">
        <v>110</v>
      </c>
      <c r="F25" s="60">
        <v>2</v>
      </c>
      <c r="G25" s="68" t="s">
        <v>30</v>
      </c>
      <c r="H25" s="67" t="s">
        <v>111</v>
      </c>
      <c r="I25" s="64"/>
      <c r="J25" s="64"/>
      <c r="K25" s="64"/>
      <c r="L25" s="64"/>
      <c r="M25" s="88">
        <v>1.97</v>
      </c>
      <c r="N25" s="95" t="s">
        <v>112</v>
      </c>
      <c r="O25" s="117" t="s">
        <v>113</v>
      </c>
    </row>
    <row r="26" s="35" customFormat="1" ht="36" spans="1:15">
      <c r="A26" s="107" t="s">
        <v>114</v>
      </c>
      <c r="B26" s="109" t="s">
        <v>115</v>
      </c>
      <c r="C26" s="109" t="s">
        <v>116</v>
      </c>
      <c r="D26" s="59"/>
      <c r="E26" s="109" t="s">
        <v>117</v>
      </c>
      <c r="F26" s="60">
        <v>5</v>
      </c>
      <c r="G26" s="110" t="s">
        <v>30</v>
      </c>
      <c r="H26" s="109" t="s">
        <v>118</v>
      </c>
      <c r="I26" s="59"/>
      <c r="J26" s="59"/>
      <c r="K26" s="59"/>
      <c r="L26" s="59"/>
      <c r="M26" s="84">
        <v>5</v>
      </c>
      <c r="N26" s="85"/>
      <c r="O26" s="75"/>
    </row>
    <row r="27" s="35" customFormat="1" ht="36" spans="1:15">
      <c r="A27" s="57"/>
      <c r="B27" s="59"/>
      <c r="C27" s="109" t="s">
        <v>119</v>
      </c>
      <c r="D27" s="59"/>
      <c r="E27" s="109" t="s">
        <v>120</v>
      </c>
      <c r="F27" s="60">
        <v>5</v>
      </c>
      <c r="G27" s="110" t="s">
        <v>30</v>
      </c>
      <c r="H27" s="109" t="s">
        <v>121</v>
      </c>
      <c r="I27" s="59"/>
      <c r="J27" s="59"/>
      <c r="K27" s="59"/>
      <c r="L27" s="59"/>
      <c r="M27" s="84">
        <v>5</v>
      </c>
      <c r="N27" s="85"/>
      <c r="O27" s="75"/>
    </row>
    <row r="28" s="35" customFormat="1" ht="36" spans="1:15">
      <c r="A28" s="57"/>
      <c r="B28" s="59"/>
      <c r="C28" s="109" t="s">
        <v>122</v>
      </c>
      <c r="D28" s="59"/>
      <c r="E28" s="109" t="s">
        <v>123</v>
      </c>
      <c r="F28" s="60">
        <v>5</v>
      </c>
      <c r="G28" s="110" t="s">
        <v>30</v>
      </c>
      <c r="H28" s="109" t="s">
        <v>124</v>
      </c>
      <c r="I28" s="59"/>
      <c r="J28" s="59"/>
      <c r="K28" s="59"/>
      <c r="L28" s="59"/>
      <c r="M28" s="84">
        <v>5</v>
      </c>
      <c r="N28" s="85"/>
      <c r="O28" s="75"/>
    </row>
    <row r="29" s="36" customFormat="1" ht="24" spans="1:15">
      <c r="A29" s="62"/>
      <c r="B29" s="64"/>
      <c r="C29" s="67" t="s">
        <v>125</v>
      </c>
      <c r="D29" s="64"/>
      <c r="E29" s="67" t="s">
        <v>126</v>
      </c>
      <c r="F29" s="65">
        <v>10</v>
      </c>
      <c r="G29" s="68" t="s">
        <v>30</v>
      </c>
      <c r="H29" s="67" t="s">
        <v>127</v>
      </c>
      <c r="I29" s="64"/>
      <c r="J29" s="64"/>
      <c r="K29" s="64"/>
      <c r="L29" s="64"/>
      <c r="M29" s="88">
        <v>9.9</v>
      </c>
      <c r="N29" s="95" t="s">
        <v>128</v>
      </c>
      <c r="O29" s="96"/>
    </row>
    <row r="30" s="35" customFormat="1" ht="21" customHeight="1" spans="1:15">
      <c r="A30" s="107" t="s">
        <v>129</v>
      </c>
      <c r="B30" s="108" t="s">
        <v>130</v>
      </c>
      <c r="C30" s="109" t="s">
        <v>131</v>
      </c>
      <c r="D30" s="59"/>
      <c r="E30" s="110" t="s">
        <v>132</v>
      </c>
      <c r="F30" s="60">
        <v>10</v>
      </c>
      <c r="G30" s="110" t="s">
        <v>17</v>
      </c>
      <c r="H30" s="108" t="s">
        <v>133</v>
      </c>
      <c r="I30" s="58"/>
      <c r="J30" s="108" t="s">
        <v>134</v>
      </c>
      <c r="K30" s="58"/>
      <c r="L30" s="108" t="s">
        <v>135</v>
      </c>
      <c r="M30" s="84">
        <v>10</v>
      </c>
      <c r="N30" s="85"/>
      <c r="O30" s="75"/>
    </row>
    <row r="31" s="35" customFormat="1" ht="21" customHeight="1" spans="1:15">
      <c r="A31" s="57"/>
      <c r="B31" s="58"/>
      <c r="C31" s="109" t="s">
        <v>136</v>
      </c>
      <c r="D31" s="59"/>
      <c r="E31" s="110" t="s">
        <v>137</v>
      </c>
      <c r="F31" s="60">
        <v>10</v>
      </c>
      <c r="G31" s="110" t="s">
        <v>17</v>
      </c>
      <c r="H31" s="108" t="s">
        <v>133</v>
      </c>
      <c r="I31" s="58"/>
      <c r="J31" s="108" t="s">
        <v>134</v>
      </c>
      <c r="K31" s="58"/>
      <c r="L31" s="108" t="s">
        <v>135</v>
      </c>
      <c r="M31" s="84">
        <v>10</v>
      </c>
      <c r="N31" s="85"/>
      <c r="O31" s="75"/>
    </row>
    <row r="32" s="35" customFormat="1" ht="24" spans="1:15">
      <c r="A32" s="57"/>
      <c r="B32" s="58"/>
      <c r="C32" s="109" t="s">
        <v>138</v>
      </c>
      <c r="D32" s="59"/>
      <c r="E32" s="109" t="s">
        <v>139</v>
      </c>
      <c r="F32" s="60">
        <v>10</v>
      </c>
      <c r="G32" s="110" t="s">
        <v>30</v>
      </c>
      <c r="H32" s="109" t="s">
        <v>140</v>
      </c>
      <c r="I32" s="59"/>
      <c r="J32" s="59"/>
      <c r="K32" s="59"/>
      <c r="L32" s="59"/>
      <c r="M32" s="84">
        <v>9.26</v>
      </c>
      <c r="N32" s="87" t="s">
        <v>141</v>
      </c>
      <c r="O32" s="75"/>
    </row>
    <row r="33" s="35" customFormat="1" ht="21" customHeight="1" spans="1:15">
      <c r="A33" s="114" t="s">
        <v>142</v>
      </c>
      <c r="B33" s="70"/>
      <c r="C33" s="70"/>
      <c r="D33" s="70"/>
      <c r="E33" s="70"/>
      <c r="F33" s="71">
        <f>SUM(F6:F32)</f>
        <v>100</v>
      </c>
      <c r="G33" s="72"/>
      <c r="H33" s="73"/>
      <c r="I33" s="73"/>
      <c r="J33" s="73"/>
      <c r="K33" s="73"/>
      <c r="L33" s="73"/>
      <c r="M33" s="97">
        <f>SUM(M6:M32)</f>
        <v>93.9</v>
      </c>
      <c r="N33" s="98"/>
      <c r="O33" s="75"/>
    </row>
    <row r="34" s="35" customFormat="1" ht="11.5" spans="6:15">
      <c r="F34" s="74"/>
      <c r="G34" s="75"/>
      <c r="H34" s="76"/>
      <c r="I34" s="76"/>
      <c r="J34" s="76"/>
      <c r="K34" s="76"/>
      <c r="L34" s="76"/>
      <c r="M34" s="99"/>
      <c r="N34" s="75"/>
      <c r="O34" s="75"/>
    </row>
    <row r="35" s="35" customFormat="1" spans="6:15">
      <c r="F35" s="74"/>
      <c r="G35" s="75"/>
      <c r="H35" s="76"/>
      <c r="I35" s="76"/>
      <c r="J35" s="76"/>
      <c r="K35" s="76"/>
      <c r="L35" s="76"/>
      <c r="M35" s="99"/>
      <c r="N35" s="75"/>
      <c r="O35" s="75"/>
    </row>
    <row r="36" ht="48" customHeight="1" spans="14:14">
      <c r="N36" s="118" t="s">
        <v>143</v>
      </c>
    </row>
  </sheetData>
  <mergeCells count="33">
    <mergeCell ref="A2:N2"/>
    <mergeCell ref="G3:L3"/>
    <mergeCell ref="H4:L4"/>
    <mergeCell ref="H10:L10"/>
    <mergeCell ref="H11:L11"/>
    <mergeCell ref="H13:L13"/>
    <mergeCell ref="H25:L25"/>
    <mergeCell ref="H26:L26"/>
    <mergeCell ref="H27:L27"/>
    <mergeCell ref="H28:L28"/>
    <mergeCell ref="H29:L29"/>
    <mergeCell ref="H32:L32"/>
    <mergeCell ref="H33:L33"/>
    <mergeCell ref="A3:A5"/>
    <mergeCell ref="A6:A10"/>
    <mergeCell ref="A11:A25"/>
    <mergeCell ref="A26:A29"/>
    <mergeCell ref="A30:A32"/>
    <mergeCell ref="B3:B5"/>
    <mergeCell ref="B6:B7"/>
    <mergeCell ref="B8:B10"/>
    <mergeCell ref="B11:B18"/>
    <mergeCell ref="B19:B22"/>
    <mergeCell ref="B23:B25"/>
    <mergeCell ref="B26:B29"/>
    <mergeCell ref="B30:B32"/>
    <mergeCell ref="C3:C5"/>
    <mergeCell ref="D3:D5"/>
    <mergeCell ref="E3:E5"/>
    <mergeCell ref="F3:F5"/>
    <mergeCell ref="G4:G5"/>
    <mergeCell ref="M3:M5"/>
    <mergeCell ref="N3:N5"/>
  </mergeCells>
  <printOptions horizontalCentered="1"/>
  <pageMargins left="0.118055555555556" right="0.118055555555556" top="0.472222222222222" bottom="0.314583333333333" header="0.393055555555556" footer="0.156944444444444"/>
  <pageSetup paperSize="9" scale="81" orientation="landscape" blackAndWhite="1" horizontalDpi="600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6"/>
  <sheetViews>
    <sheetView view="pageBreakPreview" zoomScale="110" zoomScaleNormal="100" workbookViewId="0">
      <pane xSplit="2" ySplit="5" topLeftCell="C26" activePane="bottomRight" state="frozen"/>
      <selection/>
      <selection pane="topRight"/>
      <selection pane="bottomLeft"/>
      <selection pane="bottomRight" activeCell="A3" sqref="A3:M33"/>
    </sheetView>
  </sheetViews>
  <sheetFormatPr defaultColWidth="8.66666666666667" defaultRowHeight="15.5"/>
  <cols>
    <col min="1" max="1" width="6.95833333333333" style="37" customWidth="1"/>
    <col min="2" max="2" width="7.5" style="37" customWidth="1"/>
    <col min="3" max="3" width="13.5833333333333" style="37" customWidth="1"/>
    <col min="4" max="4" width="5.25" style="37" hidden="1" customWidth="1"/>
    <col min="5" max="5" width="44.0833333333333" style="37" hidden="1" customWidth="1"/>
    <col min="6" max="6" width="4.91666666666667" style="38" customWidth="1"/>
    <col min="7" max="7" width="8.66666666666667" style="39"/>
    <col min="8" max="12" width="7.33333333333333" style="40" hidden="1" customWidth="1"/>
    <col min="13" max="13" width="4.66666666666667" style="41" customWidth="1"/>
    <col min="14" max="14" width="39.2083333333333" style="39" hidden="1" customWidth="1"/>
    <col min="15" max="15" width="8.66666666666667" style="39"/>
    <col min="16" max="16384" width="8.66666666666667" style="37"/>
  </cols>
  <sheetData>
    <row r="1" ht="15" spans="1:1">
      <c r="A1" s="42" t="s">
        <v>144</v>
      </c>
    </row>
    <row r="2" ht="31" customHeight="1" spans="1:14">
      <c r="A2" s="43" t="s">
        <v>145</v>
      </c>
      <c r="B2" s="44"/>
      <c r="C2" s="44"/>
      <c r="D2" s="44"/>
      <c r="E2" s="44"/>
      <c r="F2" s="45"/>
      <c r="G2" s="46"/>
      <c r="H2" s="46"/>
      <c r="I2" s="46"/>
      <c r="J2" s="46"/>
      <c r="K2" s="46"/>
      <c r="L2" s="46"/>
      <c r="M2" s="77"/>
      <c r="N2" s="46"/>
    </row>
    <row r="3" s="34" customFormat="1" ht="16.5" customHeight="1" spans="1:15">
      <c r="A3" s="47" t="s">
        <v>146</v>
      </c>
      <c r="B3" s="48" t="s">
        <v>147</v>
      </c>
      <c r="C3" s="48" t="s">
        <v>148</v>
      </c>
      <c r="D3" s="48" t="s">
        <v>149</v>
      </c>
      <c r="E3" s="49" t="s">
        <v>150</v>
      </c>
      <c r="F3" s="50" t="s">
        <v>151</v>
      </c>
      <c r="G3" s="51" t="s">
        <v>152</v>
      </c>
      <c r="H3" s="51"/>
      <c r="I3" s="51"/>
      <c r="J3" s="51"/>
      <c r="K3" s="51"/>
      <c r="L3" s="51"/>
      <c r="M3" s="78" t="s">
        <v>153</v>
      </c>
      <c r="N3" s="79" t="s">
        <v>154</v>
      </c>
      <c r="O3" s="80"/>
    </row>
    <row r="4" s="34" customFormat="1" ht="16.5" hidden="1" customHeight="1" spans="1:15">
      <c r="A4" s="52"/>
      <c r="B4" s="53"/>
      <c r="C4" s="53"/>
      <c r="D4" s="53"/>
      <c r="E4" s="54"/>
      <c r="F4" s="55"/>
      <c r="G4" s="56" t="s">
        <v>155</v>
      </c>
      <c r="H4" s="56" t="s">
        <v>156</v>
      </c>
      <c r="I4" s="56"/>
      <c r="J4" s="56"/>
      <c r="K4" s="56"/>
      <c r="L4" s="56"/>
      <c r="M4" s="81"/>
      <c r="N4" s="82"/>
      <c r="O4" s="80"/>
    </row>
    <row r="5" s="34" customFormat="1" ht="16.5" hidden="1" customHeight="1" spans="1:15">
      <c r="A5" s="52"/>
      <c r="B5" s="53"/>
      <c r="C5" s="53"/>
      <c r="D5" s="53"/>
      <c r="E5" s="54"/>
      <c r="F5" s="55"/>
      <c r="G5" s="56"/>
      <c r="H5" s="56">
        <v>0</v>
      </c>
      <c r="I5" s="83">
        <v>0.3</v>
      </c>
      <c r="J5" s="83">
        <v>0.6</v>
      </c>
      <c r="K5" s="83">
        <v>0.8</v>
      </c>
      <c r="L5" s="83">
        <v>1</v>
      </c>
      <c r="M5" s="81"/>
      <c r="N5" s="82"/>
      <c r="O5" s="80"/>
    </row>
    <row r="6" s="35" customFormat="1" ht="36" spans="1:15">
      <c r="A6" s="57" t="s">
        <v>157</v>
      </c>
      <c r="B6" s="58" t="s">
        <v>158</v>
      </c>
      <c r="C6" s="59" t="s">
        <v>159</v>
      </c>
      <c r="D6" s="59"/>
      <c r="E6" s="59" t="s">
        <v>160</v>
      </c>
      <c r="F6" s="60">
        <v>3</v>
      </c>
      <c r="G6" s="61" t="s">
        <v>161</v>
      </c>
      <c r="H6" s="60" t="s">
        <v>162</v>
      </c>
      <c r="I6" s="60"/>
      <c r="J6" s="60" t="s">
        <v>163</v>
      </c>
      <c r="K6" s="60"/>
      <c r="L6" s="60" t="s">
        <v>164</v>
      </c>
      <c r="M6" s="84">
        <v>3</v>
      </c>
      <c r="N6" s="85"/>
      <c r="O6" s="75"/>
    </row>
    <row r="7" s="35" customFormat="1" ht="36" spans="1:15">
      <c r="A7" s="57"/>
      <c r="B7" s="58"/>
      <c r="C7" s="59" t="s">
        <v>165</v>
      </c>
      <c r="D7" s="59"/>
      <c r="E7" s="59" t="s">
        <v>166</v>
      </c>
      <c r="F7" s="60">
        <v>3</v>
      </c>
      <c r="G7" s="61" t="s">
        <v>161</v>
      </c>
      <c r="H7" s="60" t="s">
        <v>167</v>
      </c>
      <c r="I7" s="60"/>
      <c r="J7" s="60" t="s">
        <v>168</v>
      </c>
      <c r="K7" s="60"/>
      <c r="L7" s="60" t="s">
        <v>169</v>
      </c>
      <c r="M7" s="86">
        <v>1.8</v>
      </c>
      <c r="N7" s="87" t="s">
        <v>26</v>
      </c>
      <c r="O7" s="75"/>
    </row>
    <row r="8" s="36" customFormat="1" ht="36" spans="1:15">
      <c r="A8" s="62"/>
      <c r="B8" s="63" t="s">
        <v>170</v>
      </c>
      <c r="C8" s="64" t="s">
        <v>171</v>
      </c>
      <c r="D8" s="64"/>
      <c r="E8" s="64" t="s">
        <v>172</v>
      </c>
      <c r="F8" s="65">
        <v>3</v>
      </c>
      <c r="G8" s="66" t="s">
        <v>173</v>
      </c>
      <c r="H8" s="63" t="s">
        <v>31</v>
      </c>
      <c r="I8" s="63"/>
      <c r="J8" s="63" t="s">
        <v>32</v>
      </c>
      <c r="K8" s="63"/>
      <c r="L8" s="63" t="s">
        <v>33</v>
      </c>
      <c r="M8" s="88">
        <v>3</v>
      </c>
      <c r="N8" s="89" t="s">
        <v>174</v>
      </c>
      <c r="O8" s="90"/>
    </row>
    <row r="9" s="35" customFormat="1" ht="48" spans="1:15">
      <c r="A9" s="57"/>
      <c r="B9" s="58"/>
      <c r="C9" s="59" t="s">
        <v>175</v>
      </c>
      <c r="D9" s="59"/>
      <c r="E9" s="59" t="s">
        <v>176</v>
      </c>
      <c r="F9" s="60">
        <v>3</v>
      </c>
      <c r="G9" s="61" t="s">
        <v>173</v>
      </c>
      <c r="H9" s="58" t="s">
        <v>37</v>
      </c>
      <c r="I9" s="58"/>
      <c r="J9" s="58" t="s">
        <v>38</v>
      </c>
      <c r="K9" s="58"/>
      <c r="L9" s="58" t="s">
        <v>39</v>
      </c>
      <c r="M9" s="84">
        <v>3</v>
      </c>
      <c r="N9" s="85"/>
      <c r="O9" s="75"/>
    </row>
    <row r="10" s="35" customFormat="1" ht="48" spans="1:15">
      <c r="A10" s="57"/>
      <c r="B10" s="58"/>
      <c r="C10" s="59" t="s">
        <v>177</v>
      </c>
      <c r="D10" s="59"/>
      <c r="E10" s="59" t="s">
        <v>178</v>
      </c>
      <c r="F10" s="60">
        <v>3</v>
      </c>
      <c r="G10" s="61" t="s">
        <v>173</v>
      </c>
      <c r="H10" s="59" t="s">
        <v>179</v>
      </c>
      <c r="I10" s="59"/>
      <c r="J10" s="59"/>
      <c r="K10" s="59"/>
      <c r="L10" s="59"/>
      <c r="M10" s="84">
        <v>2.37</v>
      </c>
      <c r="N10" s="85" t="s">
        <v>180</v>
      </c>
      <c r="O10" s="75"/>
    </row>
    <row r="11" s="35" customFormat="1" ht="36" spans="1:15">
      <c r="A11" s="57" t="s">
        <v>181</v>
      </c>
      <c r="B11" s="58" t="s">
        <v>182</v>
      </c>
      <c r="C11" s="59" t="s">
        <v>183</v>
      </c>
      <c r="D11" s="59"/>
      <c r="E11" s="59" t="s">
        <v>184</v>
      </c>
      <c r="F11" s="60">
        <v>2</v>
      </c>
      <c r="G11" s="61" t="s">
        <v>173</v>
      </c>
      <c r="H11" s="59" t="s">
        <v>185</v>
      </c>
      <c r="I11" s="59"/>
      <c r="J11" s="59"/>
      <c r="K11" s="59"/>
      <c r="L11" s="59"/>
      <c r="M11" s="86">
        <v>1.88</v>
      </c>
      <c r="N11" s="91" t="s">
        <v>186</v>
      </c>
      <c r="O11" s="75"/>
    </row>
    <row r="12" s="35" customFormat="1" ht="36" spans="1:15">
      <c r="A12" s="57"/>
      <c r="B12" s="58"/>
      <c r="C12" s="59" t="s">
        <v>187</v>
      </c>
      <c r="D12" s="59"/>
      <c r="E12" s="59" t="s">
        <v>188</v>
      </c>
      <c r="F12" s="60">
        <v>2</v>
      </c>
      <c r="G12" s="61" t="s">
        <v>173</v>
      </c>
      <c r="H12" s="58" t="s">
        <v>52</v>
      </c>
      <c r="I12" s="58" t="s">
        <v>53</v>
      </c>
      <c r="J12" s="58" t="s">
        <v>54</v>
      </c>
      <c r="K12" s="58" t="s">
        <v>55</v>
      </c>
      <c r="L12" s="58" t="s">
        <v>56</v>
      </c>
      <c r="M12" s="86">
        <v>0.6</v>
      </c>
      <c r="N12" s="85" t="s">
        <v>189</v>
      </c>
      <c r="O12" s="75"/>
    </row>
    <row r="13" s="35" customFormat="1" ht="48" spans="1:15">
      <c r="A13" s="57"/>
      <c r="B13" s="58"/>
      <c r="C13" s="64" t="s">
        <v>190</v>
      </c>
      <c r="D13" s="64"/>
      <c r="E13" s="64" t="s">
        <v>191</v>
      </c>
      <c r="F13" s="60">
        <v>2</v>
      </c>
      <c r="G13" s="66" t="s">
        <v>173</v>
      </c>
      <c r="H13" s="64" t="s">
        <v>192</v>
      </c>
      <c r="I13" s="64"/>
      <c r="J13" s="64"/>
      <c r="K13" s="64"/>
      <c r="L13" s="64"/>
      <c r="M13" s="92">
        <v>0.92</v>
      </c>
      <c r="N13" s="87" t="s">
        <v>193</v>
      </c>
      <c r="O13" s="75"/>
    </row>
    <row r="14" s="35" customFormat="1" ht="36" spans="1:15">
      <c r="A14" s="57"/>
      <c r="B14" s="58"/>
      <c r="C14" s="59" t="s">
        <v>194</v>
      </c>
      <c r="D14" s="59"/>
      <c r="E14" s="59" t="s">
        <v>195</v>
      </c>
      <c r="F14" s="60">
        <v>2</v>
      </c>
      <c r="G14" s="61" t="s">
        <v>173</v>
      </c>
      <c r="H14" s="58" t="s">
        <v>64</v>
      </c>
      <c r="I14" s="58" t="s">
        <v>65</v>
      </c>
      <c r="J14" s="58" t="s">
        <v>66</v>
      </c>
      <c r="K14" s="58" t="s">
        <v>67</v>
      </c>
      <c r="L14" s="58" t="s">
        <v>56</v>
      </c>
      <c r="M14" s="86">
        <v>1.2</v>
      </c>
      <c r="N14" s="85" t="s">
        <v>196</v>
      </c>
      <c r="O14" s="75"/>
    </row>
    <row r="15" s="35" customFormat="1" ht="60" spans="1:15">
      <c r="A15" s="57"/>
      <c r="B15" s="58"/>
      <c r="C15" s="59" t="s">
        <v>197</v>
      </c>
      <c r="D15" s="59"/>
      <c r="E15" s="59" t="s">
        <v>198</v>
      </c>
      <c r="F15" s="60">
        <v>2</v>
      </c>
      <c r="G15" s="61" t="s">
        <v>173</v>
      </c>
      <c r="H15" s="58" t="s">
        <v>64</v>
      </c>
      <c r="I15" s="58" t="s">
        <v>65</v>
      </c>
      <c r="J15" s="58" t="s">
        <v>66</v>
      </c>
      <c r="K15" s="58" t="s">
        <v>67</v>
      </c>
      <c r="L15" s="58" t="s">
        <v>71</v>
      </c>
      <c r="M15" s="84">
        <v>2</v>
      </c>
      <c r="N15" s="85"/>
      <c r="O15" s="75"/>
    </row>
    <row r="16" s="35" customFormat="1" ht="48" spans="1:15">
      <c r="A16" s="57"/>
      <c r="B16" s="58"/>
      <c r="C16" s="59" t="s">
        <v>199</v>
      </c>
      <c r="D16" s="59"/>
      <c r="E16" s="61" t="s">
        <v>200</v>
      </c>
      <c r="F16" s="60">
        <v>2</v>
      </c>
      <c r="G16" s="61" t="s">
        <v>173</v>
      </c>
      <c r="H16" s="58" t="s">
        <v>31</v>
      </c>
      <c r="I16" s="58"/>
      <c r="J16" s="58" t="s">
        <v>32</v>
      </c>
      <c r="K16" s="58"/>
      <c r="L16" s="58" t="s">
        <v>33</v>
      </c>
      <c r="M16" s="84">
        <v>2</v>
      </c>
      <c r="N16" s="85"/>
      <c r="O16" s="75"/>
    </row>
    <row r="17" s="35" customFormat="1" ht="48" spans="1:15">
      <c r="A17" s="57"/>
      <c r="B17" s="58"/>
      <c r="C17" s="59" t="s">
        <v>201</v>
      </c>
      <c r="D17" s="59"/>
      <c r="E17" s="59" t="s">
        <v>202</v>
      </c>
      <c r="F17" s="60">
        <v>2</v>
      </c>
      <c r="G17" s="61" t="s">
        <v>173</v>
      </c>
      <c r="H17" s="58" t="s">
        <v>31</v>
      </c>
      <c r="I17" s="58"/>
      <c r="J17" s="58" t="s">
        <v>32</v>
      </c>
      <c r="K17" s="58"/>
      <c r="L17" s="58" t="s">
        <v>33</v>
      </c>
      <c r="M17" s="84">
        <v>2</v>
      </c>
      <c r="N17" s="93"/>
      <c r="O17" s="75"/>
    </row>
    <row r="18" s="35" customFormat="1" ht="36" spans="1:15">
      <c r="A18" s="57"/>
      <c r="B18" s="58"/>
      <c r="C18" s="59" t="s">
        <v>203</v>
      </c>
      <c r="D18" s="59"/>
      <c r="E18" s="59" t="s">
        <v>204</v>
      </c>
      <c r="F18" s="60">
        <v>2</v>
      </c>
      <c r="G18" s="61" t="s">
        <v>173</v>
      </c>
      <c r="H18" s="58" t="s">
        <v>78</v>
      </c>
      <c r="I18" s="58"/>
      <c r="J18" s="58" t="s">
        <v>79</v>
      </c>
      <c r="K18" s="58"/>
      <c r="L18" s="58" t="s">
        <v>80</v>
      </c>
      <c r="M18" s="84">
        <v>2</v>
      </c>
      <c r="N18" s="85"/>
      <c r="O18" s="75"/>
    </row>
    <row r="19" s="35" customFormat="1" ht="36" spans="1:15">
      <c r="A19" s="57"/>
      <c r="B19" s="59" t="s">
        <v>205</v>
      </c>
      <c r="C19" s="59" t="s">
        <v>206</v>
      </c>
      <c r="D19" s="59"/>
      <c r="E19" s="59" t="s">
        <v>207</v>
      </c>
      <c r="F19" s="60">
        <v>2</v>
      </c>
      <c r="G19" s="61" t="s">
        <v>161</v>
      </c>
      <c r="H19" s="58" t="s">
        <v>208</v>
      </c>
      <c r="I19" s="58"/>
      <c r="J19" s="58" t="s">
        <v>209</v>
      </c>
      <c r="K19" s="58"/>
      <c r="L19" s="58" t="s">
        <v>210</v>
      </c>
      <c r="M19" s="84">
        <v>2</v>
      </c>
      <c r="N19" s="85"/>
      <c r="O19" s="75"/>
    </row>
    <row r="20" s="35" customFormat="1" ht="24" spans="1:15">
      <c r="A20" s="57"/>
      <c r="B20" s="59"/>
      <c r="C20" s="59" t="s">
        <v>211</v>
      </c>
      <c r="D20" s="59"/>
      <c r="E20" s="59" t="s">
        <v>212</v>
      </c>
      <c r="F20" s="60">
        <v>2</v>
      </c>
      <c r="G20" s="65" t="s">
        <v>213</v>
      </c>
      <c r="H20" s="65" t="s">
        <v>214</v>
      </c>
      <c r="I20" s="65" t="s">
        <v>215</v>
      </c>
      <c r="J20" s="65" t="s">
        <v>216</v>
      </c>
      <c r="K20" s="65" t="s">
        <v>217</v>
      </c>
      <c r="L20" s="65" t="s">
        <v>218</v>
      </c>
      <c r="M20" s="84">
        <v>2</v>
      </c>
      <c r="N20" s="85"/>
      <c r="O20" s="75"/>
    </row>
    <row r="21" s="35" customFormat="1" ht="24" spans="1:15">
      <c r="A21" s="57"/>
      <c r="B21" s="59"/>
      <c r="C21" s="59" t="s">
        <v>219</v>
      </c>
      <c r="D21" s="59"/>
      <c r="E21" s="59" t="s">
        <v>220</v>
      </c>
      <c r="F21" s="60">
        <v>2</v>
      </c>
      <c r="G21" s="61" t="s">
        <v>221</v>
      </c>
      <c r="H21" s="58" t="s">
        <v>222</v>
      </c>
      <c r="I21" s="58"/>
      <c r="J21" s="58"/>
      <c r="K21" s="58"/>
      <c r="L21" s="58" t="s">
        <v>223</v>
      </c>
      <c r="M21" s="84">
        <v>2</v>
      </c>
      <c r="N21" s="85"/>
      <c r="O21" s="75"/>
    </row>
    <row r="22" s="35" customFormat="1" ht="24" spans="1:15">
      <c r="A22" s="57"/>
      <c r="B22" s="59"/>
      <c r="C22" s="59" t="s">
        <v>224</v>
      </c>
      <c r="D22" s="59"/>
      <c r="E22" s="59" t="s">
        <v>225</v>
      </c>
      <c r="F22" s="60">
        <v>2</v>
      </c>
      <c r="G22" s="61" t="s">
        <v>161</v>
      </c>
      <c r="H22" s="58" t="s">
        <v>226</v>
      </c>
      <c r="I22" s="58"/>
      <c r="J22" s="58" t="s">
        <v>227</v>
      </c>
      <c r="K22" s="58"/>
      <c r="L22" s="58" t="s">
        <v>228</v>
      </c>
      <c r="M22" s="84">
        <v>2</v>
      </c>
      <c r="N22" s="85"/>
      <c r="O22" s="75"/>
    </row>
    <row r="23" s="35" customFormat="1" ht="36" spans="1:15">
      <c r="A23" s="57"/>
      <c r="B23" s="59" t="s">
        <v>229</v>
      </c>
      <c r="C23" s="59" t="s">
        <v>206</v>
      </c>
      <c r="D23" s="59"/>
      <c r="E23" s="59" t="s">
        <v>230</v>
      </c>
      <c r="F23" s="60">
        <v>2</v>
      </c>
      <c r="G23" s="61" t="s">
        <v>161</v>
      </c>
      <c r="H23" s="58" t="s">
        <v>208</v>
      </c>
      <c r="I23" s="58"/>
      <c r="J23" s="58" t="s">
        <v>209</v>
      </c>
      <c r="K23" s="58"/>
      <c r="L23" s="58" t="s">
        <v>210</v>
      </c>
      <c r="M23" s="84">
        <v>2</v>
      </c>
      <c r="N23" s="87"/>
      <c r="O23" s="75"/>
    </row>
    <row r="24" s="35" customFormat="1" ht="36" spans="1:15">
      <c r="A24" s="57"/>
      <c r="B24" s="59"/>
      <c r="C24" s="59" t="s">
        <v>231</v>
      </c>
      <c r="D24" s="59"/>
      <c r="E24" s="59" t="s">
        <v>232</v>
      </c>
      <c r="F24" s="60">
        <v>2</v>
      </c>
      <c r="G24" s="61" t="s">
        <v>221</v>
      </c>
      <c r="H24" s="58" t="s">
        <v>222</v>
      </c>
      <c r="I24" s="58"/>
      <c r="J24" s="58"/>
      <c r="K24" s="58"/>
      <c r="L24" s="58" t="s">
        <v>223</v>
      </c>
      <c r="M24" s="84">
        <v>2</v>
      </c>
      <c r="N24" s="85"/>
      <c r="O24" s="75"/>
    </row>
    <row r="25" s="36" customFormat="1" ht="36" spans="1:15">
      <c r="A25" s="62"/>
      <c r="B25" s="64"/>
      <c r="C25" s="64" t="s">
        <v>233</v>
      </c>
      <c r="D25" s="64"/>
      <c r="E25" s="64" t="s">
        <v>234</v>
      </c>
      <c r="F25" s="60">
        <v>2</v>
      </c>
      <c r="G25" s="66" t="s">
        <v>173</v>
      </c>
      <c r="H25" s="64" t="s">
        <v>235</v>
      </c>
      <c r="I25" s="64"/>
      <c r="J25" s="64"/>
      <c r="K25" s="64"/>
      <c r="L25" s="64"/>
      <c r="M25" s="92">
        <v>1.97</v>
      </c>
      <c r="N25" s="89" t="s">
        <v>236</v>
      </c>
      <c r="O25" s="94" t="s">
        <v>237</v>
      </c>
    </row>
    <row r="26" s="35" customFormat="1" ht="36" spans="1:15">
      <c r="A26" s="57" t="s">
        <v>238</v>
      </c>
      <c r="B26" s="59" t="s">
        <v>239</v>
      </c>
      <c r="C26" s="59" t="s">
        <v>240</v>
      </c>
      <c r="D26" s="59"/>
      <c r="E26" s="59" t="s">
        <v>241</v>
      </c>
      <c r="F26" s="60">
        <v>5</v>
      </c>
      <c r="G26" s="61" t="s">
        <v>173</v>
      </c>
      <c r="H26" s="59" t="s">
        <v>242</v>
      </c>
      <c r="I26" s="59"/>
      <c r="J26" s="59"/>
      <c r="K26" s="59"/>
      <c r="L26" s="59"/>
      <c r="M26" s="84">
        <v>5</v>
      </c>
      <c r="N26" s="85"/>
      <c r="O26" s="75"/>
    </row>
    <row r="27" s="35" customFormat="1" ht="36" spans="1:15">
      <c r="A27" s="57"/>
      <c r="B27" s="59"/>
      <c r="C27" s="59" t="s">
        <v>243</v>
      </c>
      <c r="D27" s="59"/>
      <c r="E27" s="59" t="s">
        <v>244</v>
      </c>
      <c r="F27" s="60">
        <v>5</v>
      </c>
      <c r="G27" s="61" t="s">
        <v>173</v>
      </c>
      <c r="H27" s="59" t="s">
        <v>245</v>
      </c>
      <c r="I27" s="59"/>
      <c r="J27" s="59"/>
      <c r="K27" s="59"/>
      <c r="L27" s="59"/>
      <c r="M27" s="84">
        <v>5</v>
      </c>
      <c r="N27" s="85"/>
      <c r="O27" s="75"/>
    </row>
    <row r="28" s="35" customFormat="1" ht="36" spans="1:15">
      <c r="A28" s="57"/>
      <c r="B28" s="59"/>
      <c r="C28" s="59" t="s">
        <v>246</v>
      </c>
      <c r="D28" s="59"/>
      <c r="E28" s="59" t="s">
        <v>247</v>
      </c>
      <c r="F28" s="60">
        <v>5</v>
      </c>
      <c r="G28" s="61" t="s">
        <v>173</v>
      </c>
      <c r="H28" s="59" t="s">
        <v>248</v>
      </c>
      <c r="I28" s="59"/>
      <c r="J28" s="59"/>
      <c r="K28" s="59"/>
      <c r="L28" s="59"/>
      <c r="M28" s="84">
        <v>5</v>
      </c>
      <c r="N28" s="85"/>
      <c r="O28" s="75"/>
    </row>
    <row r="29" s="36" customFormat="1" ht="24" spans="1:15">
      <c r="A29" s="62"/>
      <c r="B29" s="64"/>
      <c r="C29" s="67" t="s">
        <v>249</v>
      </c>
      <c r="D29" s="64"/>
      <c r="E29" s="67" t="s">
        <v>126</v>
      </c>
      <c r="F29" s="65">
        <v>10</v>
      </c>
      <c r="G29" s="68" t="s">
        <v>30</v>
      </c>
      <c r="H29" s="67" t="s">
        <v>250</v>
      </c>
      <c r="I29" s="64"/>
      <c r="J29" s="64"/>
      <c r="K29" s="64"/>
      <c r="L29" s="64"/>
      <c r="M29" s="88">
        <v>9.9</v>
      </c>
      <c r="N29" s="95" t="s">
        <v>251</v>
      </c>
      <c r="O29" s="96"/>
    </row>
    <row r="30" s="35" customFormat="1" ht="21" customHeight="1" spans="1:15">
      <c r="A30" s="57" t="s">
        <v>252</v>
      </c>
      <c r="B30" s="58" t="s">
        <v>253</v>
      </c>
      <c r="C30" s="59" t="s">
        <v>254</v>
      </c>
      <c r="D30" s="59"/>
      <c r="E30" s="61" t="s">
        <v>255</v>
      </c>
      <c r="F30" s="60">
        <v>10</v>
      </c>
      <c r="G30" s="61" t="s">
        <v>161</v>
      </c>
      <c r="H30" s="58" t="s">
        <v>256</v>
      </c>
      <c r="I30" s="58"/>
      <c r="J30" s="58" t="s">
        <v>257</v>
      </c>
      <c r="K30" s="58"/>
      <c r="L30" s="58" t="s">
        <v>258</v>
      </c>
      <c r="M30" s="84">
        <v>10</v>
      </c>
      <c r="N30" s="85"/>
      <c r="O30" s="75"/>
    </row>
    <row r="31" s="35" customFormat="1" ht="21" customHeight="1" spans="1:15">
      <c r="A31" s="57"/>
      <c r="B31" s="58"/>
      <c r="C31" s="59" t="s">
        <v>259</v>
      </c>
      <c r="D31" s="59"/>
      <c r="E31" s="61" t="s">
        <v>260</v>
      </c>
      <c r="F31" s="60">
        <v>10</v>
      </c>
      <c r="G31" s="61" t="s">
        <v>161</v>
      </c>
      <c r="H31" s="58" t="s">
        <v>256</v>
      </c>
      <c r="I31" s="58"/>
      <c r="J31" s="58" t="s">
        <v>257</v>
      </c>
      <c r="K31" s="58"/>
      <c r="L31" s="58" t="s">
        <v>258</v>
      </c>
      <c r="M31" s="84">
        <v>10</v>
      </c>
      <c r="N31" s="85"/>
      <c r="O31" s="75"/>
    </row>
    <row r="32" s="35" customFormat="1" ht="24" spans="1:15">
      <c r="A32" s="57"/>
      <c r="B32" s="58"/>
      <c r="C32" s="59" t="s">
        <v>261</v>
      </c>
      <c r="D32" s="59"/>
      <c r="E32" s="59" t="s">
        <v>262</v>
      </c>
      <c r="F32" s="60">
        <v>10</v>
      </c>
      <c r="G32" s="61" t="s">
        <v>173</v>
      </c>
      <c r="H32" s="59" t="s">
        <v>263</v>
      </c>
      <c r="I32" s="59"/>
      <c r="J32" s="59"/>
      <c r="K32" s="59"/>
      <c r="L32" s="59"/>
      <c r="M32" s="84">
        <v>9.26</v>
      </c>
      <c r="N32" s="87" t="s">
        <v>264</v>
      </c>
      <c r="O32" s="75"/>
    </row>
    <row r="33" s="35" customFormat="1" ht="21" customHeight="1" spans="1:15">
      <c r="A33" s="69" t="s">
        <v>265</v>
      </c>
      <c r="B33" s="70"/>
      <c r="C33" s="70"/>
      <c r="D33" s="70"/>
      <c r="E33" s="70"/>
      <c r="F33" s="71">
        <f>SUM(F6:F32)</f>
        <v>100</v>
      </c>
      <c r="G33" s="72"/>
      <c r="H33" s="73"/>
      <c r="I33" s="73"/>
      <c r="J33" s="73"/>
      <c r="K33" s="73"/>
      <c r="L33" s="73"/>
      <c r="M33" s="97">
        <f>SUM(M6:M32)</f>
        <v>93.9</v>
      </c>
      <c r="N33" s="98"/>
      <c r="O33" s="75"/>
    </row>
    <row r="34" s="35" customFormat="1" ht="11.5" spans="6:15">
      <c r="F34" s="74"/>
      <c r="G34" s="75"/>
      <c r="H34" s="76"/>
      <c r="I34" s="76"/>
      <c r="J34" s="76"/>
      <c r="K34" s="76"/>
      <c r="L34" s="76"/>
      <c r="M34" s="99"/>
      <c r="N34" s="75"/>
      <c r="O34" s="75"/>
    </row>
    <row r="35" s="35" customFormat="1" ht="11.5" spans="6:15">
      <c r="F35" s="74"/>
      <c r="G35" s="75"/>
      <c r="H35" s="76"/>
      <c r="I35" s="76"/>
      <c r="J35" s="76"/>
      <c r="K35" s="76"/>
      <c r="L35" s="76"/>
      <c r="M35" s="99"/>
      <c r="N35" s="75"/>
      <c r="O35" s="75"/>
    </row>
    <row r="36" ht="48" customHeight="1" spans="14:14">
      <c r="N36" s="39" t="s">
        <v>266</v>
      </c>
    </row>
  </sheetData>
  <mergeCells count="33">
    <mergeCell ref="A2:N2"/>
    <mergeCell ref="G3:L3"/>
    <mergeCell ref="H4:L4"/>
    <mergeCell ref="H10:L10"/>
    <mergeCell ref="H11:L11"/>
    <mergeCell ref="H13:L13"/>
    <mergeCell ref="H25:L25"/>
    <mergeCell ref="H26:L26"/>
    <mergeCell ref="H27:L27"/>
    <mergeCell ref="H28:L28"/>
    <mergeCell ref="H29:L29"/>
    <mergeCell ref="H32:L32"/>
    <mergeCell ref="H33:L33"/>
    <mergeCell ref="A3:A5"/>
    <mergeCell ref="A6:A10"/>
    <mergeCell ref="A11:A25"/>
    <mergeCell ref="A26:A29"/>
    <mergeCell ref="A30:A32"/>
    <mergeCell ref="B3:B5"/>
    <mergeCell ref="B6:B7"/>
    <mergeCell ref="B8:B10"/>
    <mergeCell ref="B11:B18"/>
    <mergeCell ref="B19:B22"/>
    <mergeCell ref="B23:B25"/>
    <mergeCell ref="B26:B29"/>
    <mergeCell ref="B30:B32"/>
    <mergeCell ref="C3:C5"/>
    <mergeCell ref="D3:D5"/>
    <mergeCell ref="E3:E5"/>
    <mergeCell ref="F3:F5"/>
    <mergeCell ref="G4:G5"/>
    <mergeCell ref="M3:M5"/>
    <mergeCell ref="N3:N5"/>
  </mergeCells>
  <printOptions horizontalCentered="1"/>
  <pageMargins left="0.118055555555556" right="0.118055555555556" top="0.472222222222222" bottom="0.314583333333333" header="0.393055555555556" footer="0.156944444444444"/>
  <pageSetup paperSize="9" scale="81" orientation="landscape" blackAndWhite="1" horizontalDpi="600"/>
  <headerFooter>
    <oddFooter>&amp;C&amp;9第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30" zoomScaleNormal="130" workbookViewId="0">
      <selection activeCell="F21" sqref="F21"/>
    </sheetView>
  </sheetViews>
  <sheetFormatPr defaultColWidth="8.66666666666667" defaultRowHeight="15" outlineLevelCol="7"/>
  <cols>
    <col min="1" max="1" width="12.1666666666667" customWidth="1"/>
    <col min="2" max="2" width="10.25" customWidth="1"/>
    <col min="3" max="8" width="10.6666666666667"/>
  </cols>
  <sheetData>
    <row r="1" ht="16.5" customHeight="1" spans="1:8">
      <c r="A1" s="23" t="s">
        <v>267</v>
      </c>
      <c r="B1" s="24" t="s">
        <v>268</v>
      </c>
      <c r="C1" s="25" t="s">
        <v>269</v>
      </c>
      <c r="D1" s="25"/>
      <c r="E1" s="25" t="s">
        <v>270</v>
      </c>
      <c r="F1" s="25"/>
      <c r="G1" s="25" t="s">
        <v>271</v>
      </c>
      <c r="H1" s="25"/>
    </row>
    <row r="2" ht="15.75" spans="1:8">
      <c r="A2" s="23"/>
      <c r="B2" s="24"/>
      <c r="C2" s="26" t="s">
        <v>272</v>
      </c>
      <c r="D2" s="27" t="s">
        <v>273</v>
      </c>
      <c r="E2" s="26" t="s">
        <v>272</v>
      </c>
      <c r="F2" s="24" t="s">
        <v>273</v>
      </c>
      <c r="G2" s="26" t="s">
        <v>272</v>
      </c>
      <c r="H2" s="24" t="s">
        <v>273</v>
      </c>
    </row>
    <row r="3" ht="15.75" spans="1:8">
      <c r="A3" s="28" t="s">
        <v>274</v>
      </c>
      <c r="B3" s="29">
        <v>23229994.17</v>
      </c>
      <c r="C3" s="29">
        <f>B3*6/12</f>
        <v>11614997.085</v>
      </c>
      <c r="D3" s="29">
        <v>12884249.59</v>
      </c>
      <c r="E3" s="29">
        <f>B3*9/12</f>
        <v>17422495.6275</v>
      </c>
      <c r="F3" s="29">
        <v>18264107.11</v>
      </c>
      <c r="G3" s="29">
        <f>B3*11/12</f>
        <v>21294161.3225</v>
      </c>
      <c r="H3" s="29">
        <v>20641634.84</v>
      </c>
    </row>
    <row r="4" ht="15.75" spans="1:8">
      <c r="A4" s="28" t="s">
        <v>275</v>
      </c>
      <c r="B4" s="29">
        <v>3837775.79</v>
      </c>
      <c r="C4" s="29">
        <f>B4*6/12</f>
        <v>1918887.895</v>
      </c>
      <c r="D4" s="29">
        <v>3459885.51</v>
      </c>
      <c r="E4" s="29">
        <f>B4*9/12</f>
        <v>2878331.8425</v>
      </c>
      <c r="F4" s="29">
        <v>4161824.67</v>
      </c>
      <c r="G4" s="29">
        <f>B4*11/12</f>
        <v>3517961.14083333</v>
      </c>
      <c r="H4" s="29">
        <v>4754919.65</v>
      </c>
    </row>
    <row r="5" ht="15.75" spans="1:8">
      <c r="A5" s="28" t="s">
        <v>276</v>
      </c>
      <c r="B5" s="29">
        <v>72723928.11</v>
      </c>
      <c r="C5" s="29">
        <f>B5*6/12</f>
        <v>36361964.055</v>
      </c>
      <c r="D5" s="29">
        <v>2377443.93</v>
      </c>
      <c r="E5" s="29">
        <f>B5*9/12</f>
        <v>54542946.0825</v>
      </c>
      <c r="F5" s="29">
        <v>12610321.14</v>
      </c>
      <c r="G5" s="29">
        <f>B5*11/12</f>
        <v>66663600.7675</v>
      </c>
      <c r="H5" s="29">
        <v>24420492.64</v>
      </c>
    </row>
    <row r="6" ht="15.75" spans="1:8">
      <c r="A6" s="30" t="s">
        <v>142</v>
      </c>
      <c r="B6" s="29">
        <f>SUM(B3:B5)</f>
        <v>99791698.07</v>
      </c>
      <c r="C6" s="29">
        <f t="shared" ref="C6:H6" si="0">SUM(C3:C5)</f>
        <v>49895849.035</v>
      </c>
      <c r="D6" s="29">
        <f t="shared" si="0"/>
        <v>18721579.03</v>
      </c>
      <c r="E6" s="29">
        <f t="shared" si="0"/>
        <v>74843773.5525</v>
      </c>
      <c r="F6" s="29">
        <f t="shared" si="0"/>
        <v>35036252.92</v>
      </c>
      <c r="G6" s="29">
        <f t="shared" si="0"/>
        <v>91475723.2308333</v>
      </c>
      <c r="H6" s="29">
        <f t="shared" si="0"/>
        <v>49817047.13</v>
      </c>
    </row>
    <row r="7" ht="15.75" spans="1:8">
      <c r="A7" s="28" t="s">
        <v>277</v>
      </c>
      <c r="B7" s="31"/>
      <c r="C7" s="31"/>
      <c r="D7" s="32">
        <f t="shared" ref="D7:H7" si="1">D6/C6</f>
        <v>0.375213156847327</v>
      </c>
      <c r="E7" s="31"/>
      <c r="F7" s="32">
        <f t="shared" si="1"/>
        <v>0.468125152661142</v>
      </c>
      <c r="G7" s="31"/>
      <c r="H7" s="32">
        <f t="shared" si="1"/>
        <v>0.544593093888854</v>
      </c>
    </row>
    <row r="8" ht="15.75" spans="1:8">
      <c r="A8" s="28" t="s">
        <v>7</v>
      </c>
      <c r="B8" s="31"/>
      <c r="C8" s="31"/>
      <c r="D8" s="29">
        <v>0.666666666666667</v>
      </c>
      <c r="E8" s="33"/>
      <c r="F8" s="29">
        <v>0.666666666666667</v>
      </c>
      <c r="G8" s="33"/>
      <c r="H8" s="29">
        <v>0.666666666666667</v>
      </c>
    </row>
    <row r="9" ht="15.75" spans="1:8">
      <c r="A9" s="28" t="s">
        <v>9</v>
      </c>
      <c r="B9" s="29">
        <f>D9+F9+H9</f>
        <v>0.925287602264882</v>
      </c>
      <c r="C9" s="33"/>
      <c r="D9" s="29">
        <f t="shared" ref="D9:H9" si="2">D7*D8</f>
        <v>0.250142104564885</v>
      </c>
      <c r="E9" s="33"/>
      <c r="F9" s="29">
        <f t="shared" si="2"/>
        <v>0.312083435107428</v>
      </c>
      <c r="G9" s="33"/>
      <c r="H9" s="29">
        <f t="shared" si="2"/>
        <v>0.363062062592569</v>
      </c>
    </row>
  </sheetData>
  <mergeCells count="5">
    <mergeCell ref="C1:D1"/>
    <mergeCell ref="E1:F1"/>
    <mergeCell ref="G1:H1"/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zoomScale="130" zoomScaleNormal="130" workbookViewId="0">
      <selection activeCell="H3" sqref="H3"/>
    </sheetView>
  </sheetViews>
  <sheetFormatPr defaultColWidth="8.66666666666667" defaultRowHeight="15" outlineLevelCol="7"/>
  <cols>
    <col min="1" max="1" width="12.1666666666667" customWidth="1"/>
    <col min="2" max="2" width="10.25" customWidth="1"/>
    <col min="3" max="8" width="10.6666666666667"/>
  </cols>
  <sheetData>
    <row r="1" ht="16.5" customHeight="1" spans="1:8">
      <c r="A1" s="1" t="s">
        <v>267</v>
      </c>
      <c r="B1" s="2" t="s">
        <v>268</v>
      </c>
      <c r="C1" s="3" t="s">
        <v>269</v>
      </c>
      <c r="D1" s="3"/>
      <c r="E1" s="3" t="s">
        <v>270</v>
      </c>
      <c r="F1" s="3"/>
      <c r="G1" s="3" t="s">
        <v>271</v>
      </c>
      <c r="H1" s="4"/>
    </row>
    <row r="2" spans="1:8">
      <c r="A2" s="5"/>
      <c r="B2" s="6"/>
      <c r="C2" s="7" t="s">
        <v>272</v>
      </c>
      <c r="D2" s="6" t="s">
        <v>273</v>
      </c>
      <c r="E2" s="7" t="s">
        <v>272</v>
      </c>
      <c r="F2" s="6" t="s">
        <v>273</v>
      </c>
      <c r="G2" s="7" t="s">
        <v>272</v>
      </c>
      <c r="H2" s="8" t="s">
        <v>273</v>
      </c>
    </row>
    <row r="3" spans="1:8">
      <c r="A3" s="9" t="s">
        <v>274</v>
      </c>
      <c r="B3" s="10">
        <f>支付进度!B3/10000</f>
        <v>2322.999417</v>
      </c>
      <c r="C3" s="10">
        <f>B3*6/12</f>
        <v>1161.4997085</v>
      </c>
      <c r="D3" s="10">
        <f>支付进度!D3/10000</f>
        <v>1288.424959</v>
      </c>
      <c r="E3" s="10">
        <f>B3*9/12</f>
        <v>1742.24956275</v>
      </c>
      <c r="F3" s="10">
        <f>支付进度!F3/10000</f>
        <v>1826.410711</v>
      </c>
      <c r="G3" s="10">
        <f>B3*11/12</f>
        <v>2129.41613225</v>
      </c>
      <c r="H3" s="11">
        <f>支付进度!H3/10000</f>
        <v>2064.163484</v>
      </c>
    </row>
    <row r="4" spans="1:8">
      <c r="A4" s="9" t="s">
        <v>275</v>
      </c>
      <c r="B4" s="10">
        <f>支付进度!B4/10000</f>
        <v>383.777579</v>
      </c>
      <c r="C4" s="10">
        <f>B4*6/12</f>
        <v>191.8887895</v>
      </c>
      <c r="D4" s="10">
        <f>支付进度!D4/10000</f>
        <v>345.988551</v>
      </c>
      <c r="E4" s="10">
        <f>B4*9/12</f>
        <v>287.83318425</v>
      </c>
      <c r="F4" s="10">
        <f>支付进度!F4/10000</f>
        <v>416.182467</v>
      </c>
      <c r="G4" s="10">
        <f>B4*11/12</f>
        <v>351.796114083333</v>
      </c>
      <c r="H4" s="11">
        <f>支付进度!H4/10000</f>
        <v>475.491965</v>
      </c>
    </row>
    <row r="5" spans="1:8">
      <c r="A5" s="9" t="s">
        <v>276</v>
      </c>
      <c r="B5" s="10">
        <f>支付进度!B5/10000</f>
        <v>7272.392811</v>
      </c>
      <c r="C5" s="10">
        <f>B5*6/12</f>
        <v>3636.1964055</v>
      </c>
      <c r="D5" s="10">
        <f>支付进度!D5/10000</f>
        <v>237.744393</v>
      </c>
      <c r="E5" s="10">
        <f>B5*9/12</f>
        <v>5454.29460825</v>
      </c>
      <c r="F5" s="10">
        <f>支付进度!F5/10000</f>
        <v>1261.032114</v>
      </c>
      <c r="G5" s="10">
        <f>B5*11/12</f>
        <v>6666.36007675</v>
      </c>
      <c r="H5" s="11">
        <f>支付进度!H5/10000</f>
        <v>2442.049264</v>
      </c>
    </row>
    <row r="6" spans="1:8">
      <c r="A6" s="5" t="s">
        <v>142</v>
      </c>
      <c r="B6" s="10">
        <f t="shared" ref="B6:H6" si="0">SUM(B3:B5)</f>
        <v>9979.169807</v>
      </c>
      <c r="C6" s="10">
        <f t="shared" si="0"/>
        <v>4989.5849035</v>
      </c>
      <c r="D6" s="10">
        <f t="shared" si="0"/>
        <v>1872.157903</v>
      </c>
      <c r="E6" s="10">
        <f t="shared" si="0"/>
        <v>7484.37735525</v>
      </c>
      <c r="F6" s="10">
        <f t="shared" si="0"/>
        <v>3503.625292</v>
      </c>
      <c r="G6" s="10">
        <f t="shared" si="0"/>
        <v>9147.57232308333</v>
      </c>
      <c r="H6" s="11">
        <f t="shared" si="0"/>
        <v>4981.704713</v>
      </c>
    </row>
    <row r="7" spans="1:8">
      <c r="A7" s="9" t="s">
        <v>278</v>
      </c>
      <c r="B7" s="12">
        <f>B6/$B$6</f>
        <v>1</v>
      </c>
      <c r="C7" s="12">
        <f>C6/$B$6</f>
        <v>0.5</v>
      </c>
      <c r="D7" s="12">
        <f>D6/$B$6</f>
        <v>0.187606578423663</v>
      </c>
      <c r="E7" s="12">
        <f>E6/$B$6</f>
        <v>0.75</v>
      </c>
      <c r="F7" s="12">
        <f>F6/$B$6</f>
        <v>0.351093864495856</v>
      </c>
      <c r="G7" s="12">
        <f>G6/$B$6</f>
        <v>0.916666666666667</v>
      </c>
      <c r="H7" s="13">
        <f>H6/$B$6</f>
        <v>0.499210336064782</v>
      </c>
    </row>
    <row r="8" spans="1:8">
      <c r="A8" s="9" t="s">
        <v>277</v>
      </c>
      <c r="B8" s="14"/>
      <c r="C8" s="14"/>
      <c r="D8" s="15">
        <f t="shared" ref="D8:H8" si="1">D6/C6</f>
        <v>0.375213156847327</v>
      </c>
      <c r="E8" s="14"/>
      <c r="F8" s="15">
        <f t="shared" si="1"/>
        <v>0.468125152661142</v>
      </c>
      <c r="G8" s="14"/>
      <c r="H8" s="16">
        <f t="shared" si="1"/>
        <v>0.544593093888854</v>
      </c>
    </row>
    <row r="9" spans="1:8">
      <c r="A9" s="9" t="s">
        <v>7</v>
      </c>
      <c r="B9" s="17">
        <v>2</v>
      </c>
      <c r="C9" s="14"/>
      <c r="D9" s="10">
        <f t="shared" ref="D9:H9" si="2">2/3</f>
        <v>0.666666666666667</v>
      </c>
      <c r="E9" s="18"/>
      <c r="F9" s="10">
        <f t="shared" si="2"/>
        <v>0.666666666666667</v>
      </c>
      <c r="G9" s="18"/>
      <c r="H9" s="10">
        <f t="shared" si="2"/>
        <v>0.666666666666667</v>
      </c>
    </row>
    <row r="10" spans="1:8">
      <c r="A10" s="19" t="s">
        <v>9</v>
      </c>
      <c r="B10" s="20">
        <f>D10+F10+H10</f>
        <v>0.925287602264882</v>
      </c>
      <c r="C10" s="21"/>
      <c r="D10" s="20">
        <f t="shared" ref="D10:H10" si="3">D8*D9</f>
        <v>0.250142104564885</v>
      </c>
      <c r="E10" s="21"/>
      <c r="F10" s="20">
        <f t="shared" si="3"/>
        <v>0.312083435107428</v>
      </c>
      <c r="G10" s="21"/>
      <c r="H10" s="22">
        <f t="shared" si="3"/>
        <v>0.363062062592569</v>
      </c>
    </row>
  </sheetData>
  <mergeCells count="5">
    <mergeCell ref="C1:D1"/>
    <mergeCell ref="E1:F1"/>
    <mergeCell ref="G1:H1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整体支出</vt:lpstr>
      <vt:lpstr>2</vt:lpstr>
      <vt:lpstr>支付进度</vt:lpstr>
      <vt:lpstr>支付进度 (万元)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64226</dc:creator>
  <cp:lastModifiedBy>心飞的感觉</cp:lastModifiedBy>
  <dcterms:created xsi:type="dcterms:W3CDTF">2021-12-28T07:41:00Z</dcterms:created>
  <cp:lastPrinted>2021-12-29T13:25:00Z</cp:lastPrinted>
  <dcterms:modified xsi:type="dcterms:W3CDTF">2022-09-01T02:10:22Z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7F3BC9DFD7BD4832BC9FC09FF62202CA</vt:lpwstr>
  </property>
  <property fmtid="{D5CDD505-2E9C-101B-9397-08002B2CF9AE}" pid="3" name="KSOProductBuildVer">
    <vt:lpwstr>2052-11.1.0.12313</vt:lpwstr>
  </property>
</Properties>
</file>