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 tabRatio="696"/>
  </bookViews>
  <sheets>
    <sheet name="农业农村委员会评分表" sheetId="4" r:id="rId1"/>
  </sheets>
  <definedNames>
    <definedName name="_xlnm.Print_Area" localSheetId="0">农业农村委员会评分表!$A$1:$N$33</definedName>
    <definedName name="_xlnm.Print_Titles" localSheetId="0">农业农村委员会评分表!$3:$5</definedName>
  </definedNames>
  <calcPr calcId="144525"/>
</workbook>
</file>

<file path=xl/sharedStrings.xml><?xml version="1.0" encoding="utf-8"?>
<sst xmlns="http://schemas.openxmlformats.org/spreadsheetml/2006/main" count="200" uniqueCount="157">
  <si>
    <t>附件</t>
  </si>
  <si>
    <t>重庆市潼南区农业农村委员会2021年部门整体支出绩效评价评分表</t>
  </si>
  <si>
    <t>一级指标</t>
  </si>
  <si>
    <t>二级指标</t>
  </si>
  <si>
    <t>三级指标</t>
  </si>
  <si>
    <t>四级指标</t>
  </si>
  <si>
    <t>评价内容</t>
  </si>
  <si>
    <t>分值</t>
  </si>
  <si>
    <t>评分方法</t>
  </si>
  <si>
    <t>得分</t>
  </si>
  <si>
    <t>扣分原因</t>
  </si>
  <si>
    <t>方法归类</t>
  </si>
  <si>
    <t>计算公式</t>
  </si>
  <si>
    <r>
      <rPr>
        <sz val="9"/>
        <rFont val="宋体"/>
        <charset val="134"/>
      </rPr>
      <t>投入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分）</t>
    </r>
  </si>
  <si>
    <r>
      <rPr>
        <sz val="9"/>
        <rFont val="宋体"/>
        <charset val="134"/>
      </rPr>
      <t>目标设定（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分）</t>
    </r>
  </si>
  <si>
    <t>绩效目标合理性</t>
  </si>
  <si>
    <t>部门（单位）所设立的整体绩效目标依据是否充分，是否符合客观实际，用以反映和考核部门（单位）整体绩效目标与部门履职、年度工作任务的相符性情况。</t>
  </si>
  <si>
    <t>分级评分法</t>
  </si>
  <si>
    <t>不合理</t>
  </si>
  <si>
    <t>较合理</t>
  </si>
  <si>
    <t>合理</t>
  </si>
  <si>
    <t>设定的整体绩效目标为部门职能职责，非预定目标。</t>
  </si>
  <si>
    <t>绩效指标明确性</t>
  </si>
  <si>
    <r>
      <rPr>
        <sz val="9"/>
        <rFont val="宋体"/>
        <charset val="134"/>
      </rPr>
      <t>部门（单位）依据整体绩效日标所设定的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绩效指标是否清晰、细化、可衡量，用以反映和考核部门（单位）整体绩效目标的明细化情况。</t>
    </r>
  </si>
  <si>
    <t>不明确</t>
  </si>
  <si>
    <t>较明确</t>
  </si>
  <si>
    <t>明确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</si>
  <si>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、整体绩效指标未设置产出绩效指标；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、整体绩效指标设置的经济效益指标、社会效益指标未细化、不清晰。</t>
    </r>
  </si>
  <si>
    <r>
      <rPr>
        <sz val="9"/>
        <rFont val="宋体"/>
        <charset val="134"/>
      </rPr>
      <t>预算配置（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分）</t>
    </r>
  </si>
  <si>
    <t>在职人员控制率</t>
  </si>
  <si>
    <r>
      <rPr>
        <sz val="9"/>
        <rFont val="宋体"/>
        <charset val="134"/>
      </rPr>
      <t>部门（单位）本年度实际在职人员数与编制数的比率，用以反映和考核部门（单位）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对人员成本的控制程度。（在职人员控制率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（在职人员数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编制数）</t>
    </r>
    <r>
      <rPr>
        <sz val="9"/>
        <rFont val="Times New Roman"/>
        <charset val="134"/>
      </rPr>
      <t xml:space="preserve">×100% </t>
    </r>
    <r>
      <rPr>
        <sz val="9"/>
        <rFont val="宋体"/>
        <charset val="134"/>
      </rPr>
      <t>）</t>
    </r>
  </si>
  <si>
    <t>比率分值法</t>
  </si>
  <si>
    <t>X&gt;110%</t>
  </si>
  <si>
    <t>100%&lt;X≤110%</t>
  </si>
  <si>
    <t>X≤100%</t>
  </si>
  <si>
    <r>
      <rPr>
        <sz val="9"/>
        <rFont val="Times New Roman"/>
        <charset val="134"/>
      </rPr>
      <t>335</t>
    </r>
    <r>
      <rPr>
        <sz val="9"/>
        <rFont val="宋体"/>
        <charset val="134"/>
      </rPr>
      <t>人，实有人数</t>
    </r>
    <r>
      <rPr>
        <sz val="9"/>
        <rFont val="Times New Roman"/>
        <charset val="134"/>
      </rPr>
      <t>297</t>
    </r>
    <r>
      <rPr>
        <sz val="9"/>
        <rFont val="宋体"/>
        <charset val="134"/>
      </rPr>
      <t>人</t>
    </r>
    <r>
      <rPr>
        <sz val="9"/>
        <rFont val="Times New Roman"/>
        <charset val="134"/>
      </rPr>
      <t>=89%</t>
    </r>
  </si>
  <si>
    <r>
      <rPr>
        <sz val="9"/>
        <rFont val="宋体"/>
        <charset val="134"/>
      </rPr>
      <t>自评报告与预结算报表</t>
    </r>
    <r>
      <rPr>
        <sz val="9"/>
        <rFont val="Times New Roman"/>
        <charset val="134"/>
      </rPr>
      <t>297</t>
    </r>
    <r>
      <rPr>
        <sz val="9"/>
        <rFont val="宋体"/>
        <charset val="134"/>
      </rPr>
      <t>人有差异</t>
    </r>
  </si>
  <si>
    <r>
      <rPr>
        <sz val="9"/>
        <rFont val="Times New Roman"/>
        <charset val="134"/>
      </rPr>
      <t>"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变动率</t>
    </r>
  </si>
  <si>
    <r>
      <rPr>
        <sz val="9"/>
        <rFont val="宋体"/>
        <charset val="134"/>
      </rPr>
      <t>部门（单位）本年度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预算数与上年度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预算数的变动比率，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用以反映和考核部门（单位）对控制重点行政成本的努力程度。（</t>
    </r>
    <r>
      <rPr>
        <sz val="9"/>
        <rFont val="Times New Roman"/>
        <charset val="134"/>
      </rPr>
      <t>"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变动率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【（本年度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总额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上年度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总额）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上年度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总额】</t>
    </r>
    <r>
      <rPr>
        <sz val="9"/>
        <rFont val="Times New Roman"/>
        <charset val="134"/>
      </rPr>
      <t xml:space="preserve">×100% </t>
    </r>
    <r>
      <rPr>
        <sz val="9"/>
        <rFont val="宋体"/>
        <charset val="134"/>
      </rPr>
      <t>）</t>
    </r>
  </si>
  <si>
    <t>X&gt;0</t>
  </si>
  <si>
    <t>10%&lt;X≤0%</t>
  </si>
  <si>
    <t>X≤-10%</t>
  </si>
  <si>
    <r>
      <rPr>
        <sz val="9"/>
        <rFont val="Times New Roman"/>
        <charset val="134"/>
      </rPr>
      <t>2021</t>
    </r>
    <r>
      <rPr>
        <sz val="9"/>
        <rFont val="宋体"/>
        <charset val="134"/>
      </rPr>
      <t>年：</t>
    </r>
    <r>
      <rPr>
        <sz val="9"/>
        <rFont val="Times New Roman"/>
        <charset val="134"/>
      </rPr>
      <t>123.75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2020</t>
    </r>
    <r>
      <rPr>
        <sz val="9"/>
        <rFont val="宋体"/>
        <charset val="134"/>
      </rPr>
      <t>年：</t>
    </r>
    <r>
      <rPr>
        <sz val="9"/>
        <rFont val="Times New Roman"/>
        <charset val="134"/>
      </rPr>
      <t>154.73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=-20%</t>
    </r>
  </si>
  <si>
    <t>重点支出安排率</t>
  </si>
  <si>
    <r>
      <rPr>
        <sz val="9"/>
        <rFont val="宋体"/>
        <charset val="134"/>
      </rPr>
      <t>部门（单位）本年度预算安排的重点项目支出与部门项目总支出的比率，用以反映和考核部门（单位）对履行主要职责或完成重点任务的保障程度。（重点支出安排率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（重点项目支出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项目总支出）</t>
    </r>
    <r>
      <rPr>
        <sz val="9"/>
        <rFont val="Times New Roman"/>
        <charset val="134"/>
      </rPr>
      <t xml:space="preserve">×100% 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</si>
  <si>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重点项目支出安排率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指标分值</t>
    </r>
  </si>
  <si>
    <r>
      <rPr>
        <sz val="9"/>
        <rFont val="宋体"/>
        <charset val="134"/>
      </rPr>
      <t>总金额：</t>
    </r>
    <r>
      <rPr>
        <sz val="9"/>
        <rFont val="Times New Roman"/>
        <charset val="134"/>
      </rPr>
      <t>351596900</t>
    </r>
  </si>
  <si>
    <r>
      <rPr>
        <sz val="9"/>
        <rFont val="宋体"/>
        <charset val="134"/>
      </rPr>
      <t>过程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分）</t>
    </r>
  </si>
  <si>
    <r>
      <rPr>
        <sz val="9"/>
        <rFont val="宋体"/>
        <charset val="134"/>
      </rPr>
      <t>预算执行（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分）</t>
    </r>
  </si>
  <si>
    <t>预算完成率</t>
  </si>
  <si>
    <r>
      <rPr>
        <sz val="9"/>
        <rFont val="宋体"/>
        <charset val="134"/>
      </rPr>
      <t>部门（单位）本年度预算完成数与预算数的比率，用以反映和考核部门（单位）预算完成程度。（预算完成率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（预算完成数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预算数）</t>
    </r>
    <r>
      <rPr>
        <sz val="9"/>
        <rFont val="Times New Roman"/>
        <charset val="134"/>
      </rPr>
      <t>×100%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</si>
  <si>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预算完成率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指标分值</t>
    </r>
  </si>
  <si>
    <r>
      <rPr>
        <sz val="9"/>
        <rFont val="宋体"/>
        <charset val="134"/>
      </rPr>
      <t>支出调整预算数</t>
    </r>
    <r>
      <rPr>
        <sz val="9"/>
        <rFont val="Times New Roman"/>
        <charset val="134"/>
      </rPr>
      <t>27,583.43</t>
    </r>
    <r>
      <rPr>
        <sz val="9"/>
        <rFont val="宋体"/>
        <charset val="134"/>
      </rPr>
      <t>万元，决算数</t>
    </r>
    <r>
      <rPr>
        <sz val="9"/>
        <rFont val="Times New Roman"/>
        <charset val="134"/>
      </rPr>
      <t>22,473.41</t>
    </r>
    <r>
      <rPr>
        <sz val="9"/>
        <rFont val="宋体"/>
        <charset val="134"/>
      </rPr>
      <t>万元，预算完成率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（决算数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调整预算数）</t>
    </r>
    <r>
      <rPr>
        <sz val="9"/>
        <rFont val="Times New Roman"/>
        <charset val="134"/>
      </rPr>
      <t>×100%=81%</t>
    </r>
  </si>
  <si>
    <r>
      <rPr>
        <sz val="9"/>
        <rFont val="宋体"/>
        <charset val="134"/>
      </rPr>
      <t>调整预算数</t>
    </r>
    <r>
      <rPr>
        <sz val="9"/>
        <rFont val="Times New Roman"/>
        <charset val="134"/>
      </rPr>
      <t>27,583.43</t>
    </r>
    <r>
      <rPr>
        <sz val="9"/>
        <rFont val="宋体"/>
        <charset val="134"/>
      </rPr>
      <t>万元；决算数</t>
    </r>
    <r>
      <rPr>
        <sz val="9"/>
        <rFont val="Times New Roman"/>
        <charset val="134"/>
      </rPr>
      <t>22,473.41</t>
    </r>
    <r>
      <rPr>
        <sz val="9"/>
        <rFont val="宋体"/>
        <charset val="134"/>
      </rPr>
      <t>万元</t>
    </r>
  </si>
  <si>
    <t>预算调整率</t>
  </si>
  <si>
    <r>
      <rPr>
        <sz val="9"/>
        <rFont val="宋体"/>
        <charset val="134"/>
      </rPr>
      <t>部门（单位）本年度预算调整数与预算数的比率，用以反映和考核部门（单位）预算的调整程度。（预算调整率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（预算调整数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预算数）</t>
    </r>
    <r>
      <rPr>
        <sz val="9"/>
        <rFont val="Times New Roman"/>
        <charset val="134"/>
      </rPr>
      <t>×100%</t>
    </r>
    <r>
      <rPr>
        <sz val="9"/>
        <rFont val="宋体"/>
        <charset val="134"/>
      </rPr>
      <t>）</t>
    </r>
  </si>
  <si>
    <t>ΙXΙ&gt;30%</t>
  </si>
  <si>
    <t>15%&lt;ΙXΙ≤30%</t>
  </si>
  <si>
    <t>5%&lt;ΙXΙ≤15%</t>
  </si>
  <si>
    <t>0&lt;ΙXΙ≤5%</t>
  </si>
  <si>
    <t>X=0</t>
  </si>
  <si>
    <r>
      <rPr>
        <sz val="9"/>
        <rFont val="宋体"/>
        <charset val="134"/>
      </rPr>
      <t>预算调整率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（预算调整数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预算数）</t>
    </r>
    <r>
      <rPr>
        <sz val="9"/>
        <rFont val="Times New Roman"/>
        <charset val="134"/>
      </rPr>
      <t>×100%=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27,583.43-43,407.99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/43,407.99*100%=-36%</t>
    </r>
  </si>
  <si>
    <r>
      <rPr>
        <sz val="9"/>
        <rFont val="宋体"/>
        <charset val="134"/>
      </rPr>
      <t>预算数：</t>
    </r>
    <r>
      <rPr>
        <sz val="9"/>
        <rFont val="Times New Roman"/>
        <charset val="134"/>
      </rPr>
      <t>434079920.51</t>
    </r>
    <r>
      <rPr>
        <sz val="9"/>
        <rFont val="宋体"/>
        <charset val="134"/>
      </rPr>
      <t>；决算调整数：</t>
    </r>
    <r>
      <rPr>
        <sz val="9"/>
        <rFont val="Times New Roman"/>
        <charset val="134"/>
      </rPr>
      <t>275834291.31</t>
    </r>
  </si>
  <si>
    <t>支付进度率</t>
  </si>
  <si>
    <r>
      <rPr>
        <sz val="9"/>
        <rFont val="宋体"/>
        <charset val="134"/>
      </rPr>
      <t>部门（单位）实际支付进度与既定支付进度的比率，用以反映和考核部门（单位）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预算执行的及时性和均衡性程度。（支付进度率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（实际支付进度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既定支付进度）</t>
    </r>
    <r>
      <rPr>
        <sz val="9"/>
        <rFont val="Times New Roman"/>
        <charset val="134"/>
      </rPr>
      <t>×100%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</si>
  <si>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部门（单位）在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月的预算执行进度分别达到或超过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月的目标序时进度的，各得</t>
    </r>
    <r>
      <rPr>
        <sz val="9"/>
        <rFont val="Times New Roman"/>
        <charset val="134"/>
      </rPr>
      <t>0.67</t>
    </r>
    <r>
      <rPr>
        <sz val="9"/>
        <rFont val="宋体"/>
        <charset val="134"/>
      </rPr>
      <t>分；未达到目标序时进度的，按其实际进度占目标进度的比重计算得分。（实际进度占目标进度比重超过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的，按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计算）</t>
    </r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</si>
  <si>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月、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月、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月实际进度占应支付进度比例分别为</t>
    </r>
    <r>
      <rPr>
        <sz val="9"/>
        <rFont val="Times New Roman"/>
        <charset val="134"/>
      </rPr>
      <t>54%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73%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85%</t>
    </r>
    <r>
      <rPr>
        <sz val="9"/>
        <rFont val="宋体"/>
        <charset val="134"/>
      </rPr>
      <t>。</t>
    </r>
  </si>
  <si>
    <t>见附件</t>
  </si>
  <si>
    <t>结转结余率</t>
  </si>
  <si>
    <r>
      <rPr>
        <sz val="9"/>
        <rFont val="宋体"/>
        <charset val="134"/>
      </rPr>
      <t>部门（单位）本年度结转结余总额与支出预算数的比率，用以反映和考核部门（单位）对本年度结转结余资金的实际控制程度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。（结转结余率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结转结余总额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支出预算数</t>
    </r>
    <r>
      <rPr>
        <sz val="9"/>
        <rFont val="Times New Roman"/>
        <charset val="134"/>
      </rPr>
      <t>×100%</t>
    </r>
    <r>
      <rPr>
        <sz val="9"/>
        <rFont val="宋体"/>
        <charset val="134"/>
      </rPr>
      <t>）</t>
    </r>
  </si>
  <si>
    <t>X&gt;30%</t>
  </si>
  <si>
    <t>15%&lt;X≤30%</t>
  </si>
  <si>
    <t>5%&lt;X≤15%</t>
  </si>
  <si>
    <t>0&lt;X≤5%</t>
  </si>
  <si>
    <r>
      <rPr>
        <sz val="9"/>
        <rFont val="宋体"/>
        <charset val="134"/>
      </rPr>
      <t>结转结余率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结转结余总额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支出预算调整数</t>
    </r>
    <r>
      <rPr>
        <sz val="9"/>
        <rFont val="Times New Roman"/>
        <charset val="134"/>
      </rPr>
      <t>×100%=5,110.02/27,583.43*100%=18.53%</t>
    </r>
  </si>
  <si>
    <r>
      <rPr>
        <sz val="9"/>
        <rFont val="宋体"/>
        <charset val="134"/>
      </rPr>
      <t>预算数：</t>
    </r>
    <r>
      <rPr>
        <sz val="9"/>
        <rFont val="Times New Roman"/>
        <charset val="134"/>
      </rPr>
      <t>275834291.31</t>
    </r>
    <r>
      <rPr>
        <sz val="9"/>
        <rFont val="宋体"/>
        <charset val="134"/>
      </rPr>
      <t>；结转结余总额：</t>
    </r>
    <r>
      <rPr>
        <sz val="9"/>
        <rFont val="Times New Roman"/>
        <charset val="134"/>
      </rPr>
      <t>1625.67</t>
    </r>
  </si>
  <si>
    <t>结转结余变动率</t>
  </si>
  <si>
    <r>
      <rPr>
        <sz val="9"/>
        <rFont val="宋体"/>
        <charset val="134"/>
      </rPr>
      <t>部门（单位）本年度结转结余资金总额与上年度结转结余资金总额的变动比率，用以反映和考核部门（单位）对控制结转结余资金的努力程度。（结转结余变动率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【（本年度累计结转结余资金总额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上年度累计结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转结余资金总额）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上年度累计结转结余资金总额】</t>
    </r>
    <r>
      <rPr>
        <sz val="9"/>
        <rFont val="Times New Roman"/>
        <charset val="134"/>
      </rPr>
      <t xml:space="preserve">×100% </t>
    </r>
    <r>
      <rPr>
        <sz val="9"/>
        <rFont val="宋体"/>
        <charset val="134"/>
      </rPr>
      <t>）</t>
    </r>
  </si>
  <si>
    <t>X≤0</t>
  </si>
  <si>
    <r>
      <rPr>
        <sz val="9"/>
        <rFont val="宋体"/>
        <charset val="134"/>
      </rPr>
      <t>年初</t>
    </r>
    <r>
      <rPr>
        <sz val="9"/>
        <rFont val="Times New Roman"/>
        <charset val="134"/>
      </rPr>
      <t>67356900</t>
    </r>
    <r>
      <rPr>
        <sz val="9"/>
        <rFont val="宋体"/>
        <charset val="134"/>
      </rPr>
      <t>；年末</t>
    </r>
    <r>
      <rPr>
        <sz val="9"/>
        <rFont val="Times New Roman"/>
        <charset val="134"/>
      </rPr>
      <t>:51100228.94</t>
    </r>
  </si>
  <si>
    <t>公用经费控制率</t>
  </si>
  <si>
    <r>
      <rPr>
        <sz val="9"/>
        <rFont val="宋体"/>
        <charset val="134"/>
      </rPr>
      <t>部门（单位）本年度实际支出的公用经费总额与预算安排的公用经费总额的比率，用以反映和考核部门（单位）对机构运转成本的实际控制程度。（公用经费控制率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（实际支出公用经费总额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预算安排公用经费总额）</t>
    </r>
    <r>
      <rPr>
        <sz val="9"/>
        <rFont val="Times New Roman"/>
        <charset val="134"/>
      </rPr>
      <t>×100%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</si>
  <si>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公用经费年初预算：</t>
    </r>
    <r>
      <rPr>
        <sz val="9"/>
        <rFont val="Times New Roman"/>
        <charset val="134"/>
      </rPr>
      <t>16039243.85</t>
    </r>
    <r>
      <rPr>
        <sz val="9"/>
        <rFont val="宋体"/>
        <charset val="134"/>
      </rPr>
      <t>；实际：</t>
    </r>
    <r>
      <rPr>
        <sz val="9"/>
        <rFont val="Times New Roman"/>
        <charset val="134"/>
      </rPr>
      <t>12689086.69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</si>
  <si>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控制率</t>
    </r>
  </si>
  <si>
    <r>
      <rPr>
        <sz val="9"/>
        <rFont val="宋体"/>
        <charset val="134"/>
      </rPr>
      <t>部门（单位）本年度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实际支出数与预算安排数的比率，用以反映和考核部门（单位）对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的实际控制程度。（</t>
    </r>
    <r>
      <rPr>
        <sz val="9"/>
        <rFont val="Times New Roman"/>
        <charset val="134"/>
      </rPr>
      <t>"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控制率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实际支出数</t>
    </r>
    <r>
      <rPr>
        <sz val="9"/>
        <rFont val="Times New Roman"/>
        <charset val="134"/>
      </rPr>
      <t>/“</t>
    </r>
    <r>
      <rPr>
        <sz val="9"/>
        <rFont val="宋体"/>
        <charset val="134"/>
      </rPr>
      <t>三公经费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预算安排数）</t>
    </r>
    <r>
      <rPr>
        <sz val="9"/>
        <rFont val="Times New Roman"/>
        <charset val="134"/>
      </rPr>
      <t>×100%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</si>
  <si>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实际支出：</t>
    </r>
    <r>
      <rPr>
        <sz val="9"/>
        <rFont val="Times New Roman"/>
        <charset val="134"/>
      </rPr>
      <t>659184.13</t>
    </r>
    <r>
      <rPr>
        <sz val="9"/>
        <rFont val="宋体"/>
        <charset val="134"/>
      </rPr>
      <t>；年初预算：</t>
    </r>
    <r>
      <rPr>
        <sz val="9"/>
        <rFont val="Times New Roman"/>
        <charset val="134"/>
      </rPr>
      <t>1237500</t>
    </r>
  </si>
  <si>
    <t>政府采购执行率</t>
  </si>
  <si>
    <r>
      <rPr>
        <sz val="9"/>
        <rFont val="宋体"/>
        <charset val="134"/>
      </rPr>
      <t>部门（单位）本年度实际政府采购金额与年初政府采购预算的比率，用以反映和考核部门（单位）政府采购预算执行情况。（政府采购执行率</t>
    </r>
    <r>
      <rPr>
        <sz val="9"/>
        <rFont val="Times New Roman"/>
        <charset val="134"/>
      </rPr>
      <t>(X)=</t>
    </r>
    <r>
      <rPr>
        <sz val="9"/>
        <rFont val="宋体"/>
        <charset val="134"/>
      </rPr>
      <t>（实际政府采购金额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政府采购预算数）</t>
    </r>
    <r>
      <rPr>
        <sz val="9"/>
        <rFont val="Times New Roman"/>
        <charset val="134"/>
      </rPr>
      <t>×100%</t>
    </r>
    <r>
      <rPr>
        <sz val="9"/>
        <rFont val="宋体"/>
        <charset val="134"/>
      </rPr>
      <t>）</t>
    </r>
  </si>
  <si>
    <t>X&lt;80%</t>
  </si>
  <si>
    <t>80%≤X&lt;100%</t>
  </si>
  <si>
    <t>X≥100%</t>
  </si>
  <si>
    <t>未编制政府采购专门预算，政府采购预算包含在商品和服务支出预算中。</t>
  </si>
  <si>
    <r>
      <rPr>
        <sz val="9"/>
        <rFont val="宋体"/>
        <charset val="134"/>
      </rPr>
      <t>实际采购金额：</t>
    </r>
    <r>
      <rPr>
        <sz val="9"/>
        <rFont val="Times New Roman"/>
        <charset val="134"/>
      </rPr>
      <t>64143317.5</t>
    </r>
    <r>
      <rPr>
        <sz val="9"/>
        <rFont val="宋体"/>
        <charset val="134"/>
      </rPr>
      <t>；年初预算：</t>
    </r>
  </si>
  <si>
    <r>
      <rPr>
        <sz val="9"/>
        <rFont val="宋体"/>
        <charset val="134"/>
      </rPr>
      <t>预算管理（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分）</t>
    </r>
  </si>
  <si>
    <t>管理制度健全性</t>
  </si>
  <si>
    <r>
      <rPr>
        <sz val="9"/>
        <rFont val="宋体"/>
        <charset val="134"/>
      </rPr>
      <t>部门（单位）为加强预算管理、规范财务行为而制定的管理制度是否健全完整，用以反映和考核部门（单位）预算管理制度对完成主要职责或促进事业发展的保障情况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。</t>
    </r>
  </si>
  <si>
    <t>不健全</t>
  </si>
  <si>
    <t>较健全</t>
  </si>
  <si>
    <t>健全</t>
  </si>
  <si>
    <t>无部门绩效评价管理制度</t>
  </si>
  <si>
    <t>资金使用合规性</t>
  </si>
  <si>
    <r>
      <rPr>
        <sz val="9"/>
        <rFont val="宋体"/>
        <charset val="134"/>
      </rPr>
      <t>部门（单位）使用预算资金是否符合相关的预算财务管理制度的规定，用以反映和考核部门（单位）预算资金的规范运行情况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。</t>
    </r>
  </si>
  <si>
    <t>缺（错）项扣分法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</si>
  <si>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处及以上不合规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</si>
  <si>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处不合规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</si>
  <si>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处不合规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</si>
  <si>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处不合规</t>
    </r>
  </si>
  <si>
    <t>合规</t>
  </si>
  <si>
    <t>预决算信息公开性</t>
  </si>
  <si>
    <r>
      <rPr>
        <sz val="9"/>
        <rFont val="宋体"/>
        <charset val="134"/>
      </rPr>
      <t>部门（单位）是否按照政府信息公开有关规定公开相关预决算信息，用以反映和考核部门（单位）预决算管理的公开透明情况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。</t>
    </r>
  </si>
  <si>
    <t>是否评分法</t>
  </si>
  <si>
    <t>否</t>
  </si>
  <si>
    <t>是</t>
  </si>
  <si>
    <t>预算已公开；财政局未公开决算信息</t>
  </si>
  <si>
    <t>基础信息完善性</t>
  </si>
  <si>
    <r>
      <rPr>
        <sz val="9"/>
        <rFont val="宋体"/>
        <charset val="134"/>
      </rPr>
      <t>部门（单位）基础信息是否完善，用以反映和考核基础信息对预算管理工作的支撑情况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。</t>
    </r>
  </si>
  <si>
    <t>不完善</t>
  </si>
  <si>
    <t>较完善</t>
  </si>
  <si>
    <t>完善</t>
  </si>
  <si>
    <r>
      <rPr>
        <sz val="9"/>
        <rFont val="宋体"/>
        <charset val="134"/>
      </rPr>
      <t>资产管理（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分）</t>
    </r>
  </si>
  <si>
    <t>部门（单位）为加强资产管理、规范资产管理行为而制定的管理制度是否健全完整，用以反映和考核部门（单位）资产管理制度对完成主要职责或促进社会发展的保障情况。</t>
  </si>
  <si>
    <t>资产管理安全性</t>
  </si>
  <si>
    <t>部门（单位）的资产是否保存完整、使用合规、配置合理、处置规范、收入及时足额上缴，用以反映和考核部门（单位）资产安全运行情况。</t>
  </si>
  <si>
    <t>固定资产利用率</t>
  </si>
  <si>
    <r>
      <rPr>
        <sz val="9"/>
        <rFont val="宋体"/>
        <charset val="134"/>
      </rPr>
      <t>部门（单位）实际在用固定资产总额与所有固定资产总额的比率，用以反映和考核部门（单位）固定资产使用效率程度。（固定资产利用率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（实际在用固定资产总额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所有固定资产总额）</t>
    </r>
    <r>
      <rPr>
        <sz val="9"/>
        <rFont val="Times New Roman"/>
        <charset val="134"/>
      </rPr>
      <t>×100%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</si>
  <si>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固定资产利用率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指标分值</t>
    </r>
  </si>
  <si>
    <r>
      <rPr>
        <sz val="9"/>
        <rFont val="宋体"/>
        <charset val="134"/>
      </rPr>
      <t>产出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分）</t>
    </r>
  </si>
  <si>
    <r>
      <rPr>
        <sz val="9"/>
        <rFont val="宋体"/>
        <charset val="134"/>
      </rPr>
      <t>职责履行（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分）</t>
    </r>
  </si>
  <si>
    <t>实际完成率</t>
  </si>
  <si>
    <r>
      <rPr>
        <sz val="9"/>
        <rFont val="宋体"/>
        <charset val="134"/>
      </rPr>
      <t>部门（单位）履行职责而实际完成工作数与计划工作数的比率，用以反映和考核部门（单位）履职工作任务目标的实现程度。（实际完成率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（实际完成工作数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计划工作数）</t>
    </r>
    <r>
      <rPr>
        <sz val="9"/>
        <rFont val="Times New Roman"/>
        <charset val="134"/>
      </rPr>
      <t>×100%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</si>
  <si>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实际完成率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指标分值</t>
    </r>
  </si>
  <si>
    <t>由于区农委整体绩效指标未设置产出指标，无法确定实际完成率，酌情扣分</t>
  </si>
  <si>
    <t>完成及时率</t>
  </si>
  <si>
    <r>
      <rPr>
        <sz val="9"/>
        <rFont val="宋体"/>
        <charset val="134"/>
      </rPr>
      <t>部门（单位）在规定时限内及时完成的实际工作数与计划工作数的比率，用以反映和考核部门履职时效目标的实现程度。（完成及时率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（及时完成实际工作数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计划工作数）</t>
    </r>
    <r>
      <rPr>
        <sz val="9"/>
        <rFont val="Times New Roman"/>
        <charset val="134"/>
      </rPr>
      <t>×100%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</si>
  <si>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完成及时率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指标分值</t>
    </r>
  </si>
  <si>
    <t>由于区农委整体绩效目标未明确设置完成时效指标，无法确定完成及时率，酌情扣分</t>
  </si>
  <si>
    <t>质量达标率</t>
  </si>
  <si>
    <r>
      <rPr>
        <sz val="9"/>
        <rFont val="宋体"/>
        <charset val="134"/>
      </rPr>
      <t>达到质量标准（绩效标准值）的实际工作数与计划工作数的比率，用以反映和考核部门履职质量目标的实现程度。（质量达标率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（质量达标实际工作数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计划工作数）</t>
    </r>
    <r>
      <rPr>
        <sz val="9"/>
        <rFont val="Times New Roman"/>
        <charset val="134"/>
      </rPr>
      <t>×100%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</si>
  <si>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质量达标率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指标分值</t>
    </r>
  </si>
  <si>
    <t>项目预算管理</t>
  </si>
  <si>
    <t>部门（单位）年度重点项目预算管理完成情况。</t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</si>
  <si>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抽查项目评价平均得分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指标分值</t>
    </r>
    <r>
      <rPr>
        <sz val="9"/>
        <rFont val="Times New Roman"/>
        <charset val="134"/>
      </rPr>
      <t>/100</t>
    </r>
  </si>
  <si>
    <r>
      <rPr>
        <sz val="9"/>
        <rFont val="宋体"/>
        <charset val="134"/>
      </rPr>
      <t>抽查部分项目预算管理情况，包括高标准农田建设补助资金、农村集体经济发展资金等项目，所抽查项目平均得分</t>
    </r>
    <r>
      <rPr>
        <sz val="9"/>
        <rFont val="Times New Roman"/>
        <charset val="134"/>
      </rPr>
      <t>92.14</t>
    </r>
    <r>
      <rPr>
        <sz val="9"/>
        <rFont val="宋体"/>
        <charset val="134"/>
      </rPr>
      <t>分。</t>
    </r>
  </si>
  <si>
    <r>
      <rPr>
        <sz val="9"/>
        <rFont val="宋体"/>
        <charset val="134"/>
      </rPr>
      <t>效益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分）</t>
    </r>
  </si>
  <si>
    <r>
      <rPr>
        <sz val="9"/>
        <rFont val="宋体"/>
        <charset val="134"/>
      </rPr>
      <t>履职效益（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分）</t>
    </r>
  </si>
  <si>
    <t>经济效益</t>
  </si>
  <si>
    <t>部门（单位）履行职责对经济发展所产生的直接或间接影响。</t>
  </si>
  <si>
    <t>差</t>
  </si>
  <si>
    <t>较明显</t>
  </si>
  <si>
    <t>明显</t>
  </si>
  <si>
    <t>生态效益</t>
  </si>
  <si>
    <t>部门（单位）履行职责对生态环境所产生的直接或间接影响。</t>
  </si>
  <si>
    <t>社会公众或服务对象满意度</t>
  </si>
  <si>
    <r>
      <rPr>
        <sz val="9"/>
        <rFont val="宋体"/>
        <charset val="134"/>
      </rPr>
      <t>社会公众或部门（单位）的服务对象对部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门履职效果的满意程度</t>
    </r>
  </si>
  <si>
    <r>
      <rPr>
        <sz val="9"/>
        <rFont val="宋体"/>
        <charset val="134"/>
      </rPr>
      <t>指标得分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总体满意度</t>
    </r>
    <r>
      <rPr>
        <sz val="9"/>
        <rFont val="Times New Roman"/>
        <charset val="134"/>
      </rPr>
      <t>*</t>
    </r>
    <r>
      <rPr>
        <sz val="9"/>
        <rFont val="宋体"/>
        <charset val="134"/>
      </rPr>
      <t>指标分值</t>
    </r>
  </si>
  <si>
    <r>
      <rPr>
        <sz val="9"/>
        <rFont val="宋体"/>
        <charset val="134"/>
      </rPr>
      <t>满意度调查得分</t>
    </r>
    <r>
      <rPr>
        <sz val="9"/>
        <rFont val="Times New Roman"/>
        <charset val="134"/>
      </rPr>
      <t>92.44</t>
    </r>
    <r>
      <rPr>
        <sz val="9"/>
        <rFont val="宋体"/>
        <charset val="134"/>
      </rPr>
      <t>分</t>
    </r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</si>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</sst>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#,##0.0_ 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15.95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9" fillId="0" borderId="0" xfId="0" applyFont="1" applyFill="1">
      <alignment vertical="center"/>
    </xf>
    <xf numFmtId="176" fontId="6" fillId="0" borderId="0" xfId="0" applyNumberFormat="1" applyFont="1" applyFill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9" fontId="3" fillId="0" borderId="8" xfId="11" applyFont="1" applyFill="1" applyBorder="1" applyAlignment="1">
      <alignment vertical="center" wrapText="1"/>
    </xf>
    <xf numFmtId="0" fontId="3" fillId="0" borderId="0" xfId="0" applyFont="1" applyFill="1" applyAlignment="1">
      <alignment horizontal="justify" vertical="center"/>
    </xf>
    <xf numFmtId="9" fontId="3" fillId="0" borderId="0" xfId="11" applyFont="1" applyFill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horizontal="center" vertical="center" wrapText="1"/>
    </xf>
    <xf numFmtId="9" fontId="1" fillId="0" borderId="0" xfId="11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view="pageBreakPreview" zoomScale="70" zoomScaleNormal="100" workbookViewId="0">
      <pane xSplit="2" ySplit="5" topLeftCell="C26" activePane="bottomRight" state="frozen"/>
      <selection/>
      <selection pane="topRight"/>
      <selection pane="bottomLeft"/>
      <selection pane="bottomRight" activeCell="T27" sqref="T27"/>
    </sheetView>
  </sheetViews>
  <sheetFormatPr defaultColWidth="4.79166666666667" defaultRowHeight="15.75"/>
  <cols>
    <col min="1" max="1" width="6.06666666666667" style="1" customWidth="1"/>
    <col min="2" max="2" width="5.93333333333333" style="1" customWidth="1"/>
    <col min="3" max="3" width="6.66666666666667" style="1" customWidth="1"/>
    <col min="4" max="4" width="7.125" style="1" hidden="1" customWidth="1"/>
    <col min="5" max="5" width="57.7" style="1" customWidth="1"/>
    <col min="6" max="6" width="3.875" style="4" customWidth="1"/>
    <col min="7" max="7" width="7.125" style="4" customWidth="1"/>
    <col min="8" max="8" width="5.125" style="4" customWidth="1"/>
    <col min="9" max="9" width="4.75" style="4" customWidth="1"/>
    <col min="10" max="10" width="4.625" style="4" customWidth="1"/>
    <col min="11" max="11" width="4.375" style="4" customWidth="1"/>
    <col min="12" max="12" width="4.125" style="4" customWidth="1"/>
    <col min="13" max="13" width="5.125" style="5" customWidth="1"/>
    <col min="14" max="14" width="31.6666666666667" style="6" customWidth="1"/>
    <col min="15" max="15" width="12.625" style="7" customWidth="1"/>
    <col min="16" max="16" width="7.375" style="6" customWidth="1"/>
    <col min="17" max="16384" width="4.79166666666667" style="1" customWidth="1"/>
  </cols>
  <sheetData>
    <row r="1" s="1" customFormat="1" spans="1:16">
      <c r="A1" s="8" t="s">
        <v>0</v>
      </c>
      <c r="F1" s="4"/>
      <c r="G1" s="4"/>
      <c r="H1" s="4"/>
      <c r="I1" s="4"/>
      <c r="J1" s="4"/>
      <c r="K1" s="4"/>
      <c r="L1" s="4"/>
      <c r="M1" s="5"/>
      <c r="N1" s="6"/>
      <c r="O1" s="7"/>
      <c r="P1" s="6"/>
    </row>
    <row r="2" s="1" customFormat="1" ht="22.5" spans="1:16">
      <c r="A2" s="9" t="s">
        <v>1</v>
      </c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37"/>
      <c r="N2" s="11"/>
      <c r="O2" s="7"/>
      <c r="P2" s="6"/>
    </row>
    <row r="3" s="2" customFormat="1" ht="12" spans="1:16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5" t="s">
        <v>8</v>
      </c>
      <c r="H3" s="16"/>
      <c r="I3" s="16"/>
      <c r="J3" s="16"/>
      <c r="K3" s="16"/>
      <c r="L3" s="16"/>
      <c r="M3" s="38" t="s">
        <v>9</v>
      </c>
      <c r="N3" s="39" t="s">
        <v>10</v>
      </c>
      <c r="O3" s="40"/>
      <c r="P3" s="40"/>
    </row>
    <row r="4" s="2" customFormat="1" ht="12" spans="1:16">
      <c r="A4" s="17"/>
      <c r="B4" s="18"/>
      <c r="C4" s="18"/>
      <c r="D4" s="18"/>
      <c r="E4" s="19"/>
      <c r="F4" s="18"/>
      <c r="G4" s="20" t="s">
        <v>11</v>
      </c>
      <c r="H4" s="20" t="s">
        <v>12</v>
      </c>
      <c r="I4" s="21"/>
      <c r="J4" s="21"/>
      <c r="K4" s="21"/>
      <c r="L4" s="21"/>
      <c r="M4" s="41"/>
      <c r="N4" s="42"/>
      <c r="O4" s="40"/>
      <c r="P4" s="40"/>
    </row>
    <row r="5" s="2" customFormat="1" ht="12" spans="1:16">
      <c r="A5" s="17"/>
      <c r="B5" s="18"/>
      <c r="C5" s="18"/>
      <c r="D5" s="18"/>
      <c r="E5" s="19"/>
      <c r="F5" s="18"/>
      <c r="G5" s="21"/>
      <c r="H5" s="21">
        <v>0</v>
      </c>
      <c r="I5" s="43">
        <v>0.3</v>
      </c>
      <c r="J5" s="43">
        <v>0.6</v>
      </c>
      <c r="K5" s="43">
        <v>0.8</v>
      </c>
      <c r="L5" s="43">
        <v>1</v>
      </c>
      <c r="M5" s="41"/>
      <c r="N5" s="42"/>
      <c r="O5" s="40"/>
      <c r="P5" s="40"/>
    </row>
    <row r="6" s="3" customFormat="1" ht="22.5" spans="1:16">
      <c r="A6" s="22" t="s">
        <v>13</v>
      </c>
      <c r="B6" s="23" t="s">
        <v>14</v>
      </c>
      <c r="C6" s="24" t="s">
        <v>15</v>
      </c>
      <c r="D6" s="25"/>
      <c r="E6" s="24" t="s">
        <v>16</v>
      </c>
      <c r="F6" s="26">
        <v>3</v>
      </c>
      <c r="G6" s="23" t="s">
        <v>17</v>
      </c>
      <c r="H6" s="27" t="s">
        <v>18</v>
      </c>
      <c r="I6" s="30"/>
      <c r="J6" s="27" t="s">
        <v>19</v>
      </c>
      <c r="K6" s="30"/>
      <c r="L6" s="27" t="s">
        <v>20</v>
      </c>
      <c r="M6" s="44">
        <v>1.8</v>
      </c>
      <c r="N6" s="45" t="s">
        <v>21</v>
      </c>
      <c r="O6" s="46"/>
      <c r="P6" s="7"/>
    </row>
    <row r="7" s="3" customFormat="1" ht="34.5" spans="1:16">
      <c r="A7" s="28"/>
      <c r="B7" s="26"/>
      <c r="C7" s="24" t="s">
        <v>22</v>
      </c>
      <c r="D7" s="25"/>
      <c r="E7" s="24" t="s">
        <v>23</v>
      </c>
      <c r="F7" s="26">
        <v>3</v>
      </c>
      <c r="G7" s="23" t="s">
        <v>17</v>
      </c>
      <c r="H7" s="27" t="s">
        <v>24</v>
      </c>
      <c r="I7" s="30"/>
      <c r="J7" s="27" t="s">
        <v>25</v>
      </c>
      <c r="K7" s="30"/>
      <c r="L7" s="27" t="s">
        <v>26</v>
      </c>
      <c r="M7" s="44">
        <v>1.8</v>
      </c>
      <c r="N7" s="47" t="s">
        <v>27</v>
      </c>
      <c r="O7" s="7"/>
      <c r="P7" s="7"/>
    </row>
    <row r="8" s="3" customFormat="1" ht="45.75" spans="1:16">
      <c r="A8" s="28"/>
      <c r="B8" s="23" t="s">
        <v>28</v>
      </c>
      <c r="C8" s="24" t="s">
        <v>29</v>
      </c>
      <c r="D8" s="25"/>
      <c r="E8" s="24" t="s">
        <v>30</v>
      </c>
      <c r="F8" s="26">
        <v>3</v>
      </c>
      <c r="G8" s="23" t="s">
        <v>31</v>
      </c>
      <c r="H8" s="26" t="s">
        <v>32</v>
      </c>
      <c r="I8" s="26"/>
      <c r="J8" s="26" t="s">
        <v>33</v>
      </c>
      <c r="K8" s="26"/>
      <c r="L8" s="26" t="s">
        <v>34</v>
      </c>
      <c r="M8" s="44">
        <v>3</v>
      </c>
      <c r="N8" s="48"/>
      <c r="O8" s="49" t="s">
        <v>35</v>
      </c>
      <c r="P8" s="46" t="s">
        <v>36</v>
      </c>
    </row>
    <row r="9" s="3" customFormat="1" ht="36" spans="1:16">
      <c r="A9" s="28"/>
      <c r="B9" s="26"/>
      <c r="C9" s="25" t="s">
        <v>37</v>
      </c>
      <c r="D9" s="25"/>
      <c r="E9" s="24" t="s">
        <v>38</v>
      </c>
      <c r="F9" s="26">
        <v>3</v>
      </c>
      <c r="G9" s="23" t="s">
        <v>31</v>
      </c>
      <c r="H9" s="26" t="s">
        <v>39</v>
      </c>
      <c r="I9" s="26"/>
      <c r="J9" s="26" t="s">
        <v>40</v>
      </c>
      <c r="K9" s="26"/>
      <c r="L9" s="26" t="s">
        <v>41</v>
      </c>
      <c r="M9" s="44">
        <v>3</v>
      </c>
      <c r="N9" s="47"/>
      <c r="O9" s="7" t="s">
        <v>42</v>
      </c>
      <c r="P9" s="50">
        <f>(123.75-154.73)/154.73</f>
        <v>-0.200219737607445</v>
      </c>
    </row>
    <row r="10" s="3" customFormat="1" ht="35.25" spans="1:16">
      <c r="A10" s="28"/>
      <c r="B10" s="26"/>
      <c r="C10" s="24" t="s">
        <v>43</v>
      </c>
      <c r="D10" s="25"/>
      <c r="E10" s="24" t="s">
        <v>44</v>
      </c>
      <c r="F10" s="26">
        <v>3</v>
      </c>
      <c r="G10" s="23" t="s">
        <v>31</v>
      </c>
      <c r="H10" s="24" t="s">
        <v>45</v>
      </c>
      <c r="I10" s="25"/>
      <c r="J10" s="25"/>
      <c r="K10" s="25"/>
      <c r="L10" s="25"/>
      <c r="M10" s="44">
        <v>3</v>
      </c>
      <c r="N10" s="47"/>
      <c r="O10" s="46" t="s">
        <v>46</v>
      </c>
      <c r="P10" s="50"/>
    </row>
    <row r="11" s="3" customFormat="1" ht="36" spans="1:16">
      <c r="A11" s="22" t="s">
        <v>47</v>
      </c>
      <c r="B11" s="23" t="s">
        <v>48</v>
      </c>
      <c r="C11" s="24" t="s">
        <v>49</v>
      </c>
      <c r="D11" s="25"/>
      <c r="E11" s="24" t="s">
        <v>50</v>
      </c>
      <c r="F11" s="26">
        <v>2</v>
      </c>
      <c r="G11" s="23" t="s">
        <v>31</v>
      </c>
      <c r="H11" s="24" t="s">
        <v>51</v>
      </c>
      <c r="I11" s="25"/>
      <c r="J11" s="25"/>
      <c r="K11" s="25"/>
      <c r="L11" s="25"/>
      <c r="M11" s="44">
        <f>2*0.81</f>
        <v>1.62</v>
      </c>
      <c r="N11" s="45" t="s">
        <v>52</v>
      </c>
      <c r="O11" s="46" t="s">
        <v>53</v>
      </c>
      <c r="P11" s="50">
        <f>22473.41/27583.43</f>
        <v>0.814743126579979</v>
      </c>
    </row>
    <row r="12" s="3" customFormat="1" ht="46.5" spans="1:17">
      <c r="A12" s="28"/>
      <c r="B12" s="26"/>
      <c r="C12" s="24" t="s">
        <v>54</v>
      </c>
      <c r="D12" s="25"/>
      <c r="E12" s="24" t="s">
        <v>55</v>
      </c>
      <c r="F12" s="26">
        <v>2</v>
      </c>
      <c r="G12" s="23" t="s">
        <v>31</v>
      </c>
      <c r="H12" s="26" t="s">
        <v>56</v>
      </c>
      <c r="I12" s="26" t="s">
        <v>57</v>
      </c>
      <c r="J12" s="26" t="s">
        <v>58</v>
      </c>
      <c r="K12" s="26" t="s">
        <v>59</v>
      </c>
      <c r="L12" s="26" t="s">
        <v>60</v>
      </c>
      <c r="M12" s="44">
        <v>0</v>
      </c>
      <c r="N12" s="45" t="s">
        <v>61</v>
      </c>
      <c r="O12" s="46" t="s">
        <v>62</v>
      </c>
      <c r="P12" s="50">
        <f>1-275834291/434079920</f>
        <v>0.364554133257304</v>
      </c>
      <c r="Q12" s="55"/>
    </row>
    <row r="13" s="3" customFormat="1" ht="36" spans="1:16">
      <c r="A13" s="28"/>
      <c r="B13" s="26"/>
      <c r="C13" s="24" t="s">
        <v>63</v>
      </c>
      <c r="D13" s="25"/>
      <c r="E13" s="24" t="s">
        <v>64</v>
      </c>
      <c r="F13" s="26">
        <v>2</v>
      </c>
      <c r="G13" s="23" t="s">
        <v>31</v>
      </c>
      <c r="H13" s="24" t="s">
        <v>65</v>
      </c>
      <c r="I13" s="25"/>
      <c r="J13" s="25"/>
      <c r="K13" s="25"/>
      <c r="L13" s="25"/>
      <c r="M13" s="44">
        <v>1.42</v>
      </c>
      <c r="N13" s="47" t="s">
        <v>66</v>
      </c>
      <c r="O13" s="46" t="s">
        <v>67</v>
      </c>
      <c r="P13" s="7"/>
    </row>
    <row r="14" s="3" customFormat="1" ht="46.5" spans="1:16">
      <c r="A14" s="28"/>
      <c r="B14" s="26"/>
      <c r="C14" s="24" t="s">
        <v>68</v>
      </c>
      <c r="D14" s="25"/>
      <c r="E14" s="24" t="s">
        <v>69</v>
      </c>
      <c r="F14" s="26">
        <v>2</v>
      </c>
      <c r="G14" s="23" t="s">
        <v>31</v>
      </c>
      <c r="H14" s="26" t="s">
        <v>70</v>
      </c>
      <c r="I14" s="26" t="s">
        <v>71</v>
      </c>
      <c r="J14" s="26" t="s">
        <v>72</v>
      </c>
      <c r="K14" s="26" t="s">
        <v>73</v>
      </c>
      <c r="L14" s="26" t="s">
        <v>60</v>
      </c>
      <c r="M14" s="44">
        <v>0.6</v>
      </c>
      <c r="N14" s="45" t="s">
        <v>74</v>
      </c>
      <c r="O14" s="46" t="s">
        <v>75</v>
      </c>
      <c r="P14" s="50">
        <f>51100228/275834291.31</f>
        <v>0.185256980766653</v>
      </c>
    </row>
    <row r="15" s="3" customFormat="1" ht="47.25" spans="1:16">
      <c r="A15" s="28"/>
      <c r="B15" s="26"/>
      <c r="C15" s="24" t="s">
        <v>76</v>
      </c>
      <c r="D15" s="25"/>
      <c r="E15" s="24" t="s">
        <v>77</v>
      </c>
      <c r="F15" s="26">
        <v>2</v>
      </c>
      <c r="G15" s="23" t="s">
        <v>31</v>
      </c>
      <c r="H15" s="26" t="s">
        <v>70</v>
      </c>
      <c r="I15" s="26" t="s">
        <v>71</v>
      </c>
      <c r="J15" s="26" t="s">
        <v>72</v>
      </c>
      <c r="K15" s="26" t="s">
        <v>73</v>
      </c>
      <c r="L15" s="26" t="s">
        <v>78</v>
      </c>
      <c r="M15" s="44">
        <v>2</v>
      </c>
      <c r="N15" s="47"/>
      <c r="O15" s="46" t="s">
        <v>79</v>
      </c>
      <c r="P15" s="50">
        <f>(51100228.94-67356900)/67356900</f>
        <v>-0.241351235879323</v>
      </c>
    </row>
    <row r="16" s="3" customFormat="1" ht="46.5" spans="1:16">
      <c r="A16" s="28"/>
      <c r="B16" s="26"/>
      <c r="C16" s="24" t="s">
        <v>80</v>
      </c>
      <c r="D16" s="25"/>
      <c r="E16" s="29" t="s">
        <v>81</v>
      </c>
      <c r="F16" s="26">
        <v>2</v>
      </c>
      <c r="G16" s="23" t="s">
        <v>31</v>
      </c>
      <c r="H16" s="26" t="s">
        <v>32</v>
      </c>
      <c r="I16" s="26"/>
      <c r="J16" s="26" t="s">
        <v>33</v>
      </c>
      <c r="K16" s="26"/>
      <c r="L16" s="26" t="s">
        <v>34</v>
      </c>
      <c r="M16" s="44">
        <v>2</v>
      </c>
      <c r="N16" s="47"/>
      <c r="O16" s="46" t="s">
        <v>82</v>
      </c>
      <c r="P16" s="50">
        <f>12689086.69/16038243.85</f>
        <v>0.791176815159847</v>
      </c>
    </row>
    <row r="17" s="3" customFormat="1" ht="36" spans="1:16">
      <c r="A17" s="28"/>
      <c r="B17" s="26"/>
      <c r="C17" s="25" t="s">
        <v>83</v>
      </c>
      <c r="D17" s="25"/>
      <c r="E17" s="24" t="s">
        <v>84</v>
      </c>
      <c r="F17" s="26">
        <v>2</v>
      </c>
      <c r="G17" s="23" t="s">
        <v>31</v>
      </c>
      <c r="H17" s="26" t="s">
        <v>32</v>
      </c>
      <c r="I17" s="26"/>
      <c r="J17" s="26" t="s">
        <v>33</v>
      </c>
      <c r="K17" s="26"/>
      <c r="L17" s="26" t="s">
        <v>34</v>
      </c>
      <c r="M17" s="44">
        <v>2</v>
      </c>
      <c r="N17" s="47"/>
      <c r="O17" s="46" t="s">
        <v>85</v>
      </c>
      <c r="P17" s="50">
        <f>659184/1237500</f>
        <v>0.532673939393939</v>
      </c>
    </row>
    <row r="18" s="3" customFormat="1" ht="36" spans="1:16">
      <c r="A18" s="28"/>
      <c r="B18" s="26"/>
      <c r="C18" s="24" t="s">
        <v>86</v>
      </c>
      <c r="D18" s="25"/>
      <c r="E18" s="24" t="s">
        <v>87</v>
      </c>
      <c r="F18" s="26">
        <v>2</v>
      </c>
      <c r="G18" s="23" t="s">
        <v>31</v>
      </c>
      <c r="H18" s="26" t="s">
        <v>88</v>
      </c>
      <c r="I18" s="26"/>
      <c r="J18" s="26" t="s">
        <v>89</v>
      </c>
      <c r="K18" s="26"/>
      <c r="L18" s="26" t="s">
        <v>90</v>
      </c>
      <c r="M18" s="44">
        <v>0.6</v>
      </c>
      <c r="N18" s="45" t="s">
        <v>91</v>
      </c>
      <c r="O18" s="46" t="s">
        <v>92</v>
      </c>
      <c r="P18" s="7"/>
    </row>
    <row r="19" s="3" customFormat="1" ht="23.25" spans="1:16">
      <c r="A19" s="28"/>
      <c r="B19" s="24" t="s">
        <v>93</v>
      </c>
      <c r="C19" s="24" t="s">
        <v>94</v>
      </c>
      <c r="D19" s="25"/>
      <c r="E19" s="24" t="s">
        <v>95</v>
      </c>
      <c r="F19" s="26">
        <v>2</v>
      </c>
      <c r="G19" s="23" t="s">
        <v>17</v>
      </c>
      <c r="H19" s="23" t="s">
        <v>96</v>
      </c>
      <c r="I19" s="26"/>
      <c r="J19" s="23" t="s">
        <v>97</v>
      </c>
      <c r="K19" s="26"/>
      <c r="L19" s="23" t="s">
        <v>98</v>
      </c>
      <c r="M19" s="44">
        <v>1.2</v>
      </c>
      <c r="N19" s="45" t="s">
        <v>99</v>
      </c>
      <c r="O19" s="7"/>
      <c r="P19" s="7"/>
    </row>
    <row r="20" s="3" customFormat="1" ht="34.5" spans="1:16">
      <c r="A20" s="28"/>
      <c r="B20" s="25"/>
      <c r="C20" s="24" t="s">
        <v>100</v>
      </c>
      <c r="D20" s="25"/>
      <c r="E20" s="24" t="s">
        <v>101</v>
      </c>
      <c r="F20" s="26">
        <v>2</v>
      </c>
      <c r="G20" s="27" t="s">
        <v>102</v>
      </c>
      <c r="H20" s="30" t="s">
        <v>103</v>
      </c>
      <c r="I20" s="30" t="s">
        <v>104</v>
      </c>
      <c r="J20" s="30" t="s">
        <v>105</v>
      </c>
      <c r="K20" s="30" t="s">
        <v>106</v>
      </c>
      <c r="L20" s="27" t="s">
        <v>107</v>
      </c>
      <c r="M20" s="44">
        <v>2</v>
      </c>
      <c r="N20" s="47"/>
      <c r="O20" s="7"/>
      <c r="P20" s="7"/>
    </row>
    <row r="21" s="3" customFormat="1" ht="23.25" spans="1:16">
      <c r="A21" s="28"/>
      <c r="B21" s="25"/>
      <c r="C21" s="24" t="s">
        <v>108</v>
      </c>
      <c r="D21" s="25"/>
      <c r="E21" s="24" t="s">
        <v>109</v>
      </c>
      <c r="F21" s="26">
        <v>2</v>
      </c>
      <c r="G21" s="23" t="s">
        <v>110</v>
      </c>
      <c r="H21" s="23" t="s">
        <v>111</v>
      </c>
      <c r="I21" s="26"/>
      <c r="J21" s="26"/>
      <c r="K21" s="26"/>
      <c r="L21" s="23" t="s">
        <v>112</v>
      </c>
      <c r="M21" s="44">
        <v>2</v>
      </c>
      <c r="N21" s="51"/>
      <c r="O21" s="46" t="s">
        <v>113</v>
      </c>
      <c r="P21" s="7"/>
    </row>
    <row r="22" s="3" customFormat="1" ht="23.25" spans="1:16">
      <c r="A22" s="28"/>
      <c r="B22" s="25"/>
      <c r="C22" s="24" t="s">
        <v>114</v>
      </c>
      <c r="D22" s="25"/>
      <c r="E22" s="24" t="s">
        <v>115</v>
      </c>
      <c r="F22" s="26">
        <v>2</v>
      </c>
      <c r="G22" s="23" t="s">
        <v>17</v>
      </c>
      <c r="H22" s="23" t="s">
        <v>116</v>
      </c>
      <c r="I22" s="26"/>
      <c r="J22" s="23" t="s">
        <v>117</v>
      </c>
      <c r="K22" s="26"/>
      <c r="L22" s="23" t="s">
        <v>118</v>
      </c>
      <c r="M22" s="44">
        <v>2</v>
      </c>
      <c r="N22" s="47"/>
      <c r="O22" s="7"/>
      <c r="P22" s="7"/>
    </row>
    <row r="23" s="3" customFormat="1" ht="22.5" spans="1:16">
      <c r="A23" s="28"/>
      <c r="B23" s="24" t="s">
        <v>119</v>
      </c>
      <c r="C23" s="24" t="s">
        <v>94</v>
      </c>
      <c r="D23" s="25"/>
      <c r="E23" s="24" t="s">
        <v>120</v>
      </c>
      <c r="F23" s="26">
        <v>2</v>
      </c>
      <c r="G23" s="23" t="s">
        <v>17</v>
      </c>
      <c r="H23" s="23" t="s">
        <v>96</v>
      </c>
      <c r="I23" s="26"/>
      <c r="J23" s="23" t="s">
        <v>97</v>
      </c>
      <c r="K23" s="26"/>
      <c r="L23" s="23" t="s">
        <v>98</v>
      </c>
      <c r="M23" s="44">
        <v>2</v>
      </c>
      <c r="N23" s="47"/>
      <c r="O23" s="7"/>
      <c r="P23" s="7"/>
    </row>
    <row r="24" s="3" customFormat="1" ht="22.5" spans="1:16">
      <c r="A24" s="28"/>
      <c r="B24" s="25"/>
      <c r="C24" s="24" t="s">
        <v>121</v>
      </c>
      <c r="D24" s="25"/>
      <c r="E24" s="24" t="s">
        <v>122</v>
      </c>
      <c r="F24" s="26">
        <v>2</v>
      </c>
      <c r="G24" s="23" t="s">
        <v>110</v>
      </c>
      <c r="H24" s="23" t="s">
        <v>111</v>
      </c>
      <c r="I24" s="26"/>
      <c r="J24" s="26"/>
      <c r="K24" s="26"/>
      <c r="L24" s="23" t="s">
        <v>112</v>
      </c>
      <c r="M24" s="44">
        <v>2</v>
      </c>
      <c r="N24" s="47"/>
      <c r="O24" s="7"/>
      <c r="P24" s="7"/>
    </row>
    <row r="25" s="3" customFormat="1" ht="35.25" spans="1:16">
      <c r="A25" s="28"/>
      <c r="B25" s="25"/>
      <c r="C25" s="24" t="s">
        <v>123</v>
      </c>
      <c r="D25" s="25"/>
      <c r="E25" s="24" t="s">
        <v>124</v>
      </c>
      <c r="F25" s="26">
        <v>2</v>
      </c>
      <c r="G25" s="23" t="s">
        <v>31</v>
      </c>
      <c r="H25" s="24" t="s">
        <v>125</v>
      </c>
      <c r="I25" s="25"/>
      <c r="J25" s="25"/>
      <c r="K25" s="25"/>
      <c r="L25" s="25"/>
      <c r="M25" s="44">
        <v>2</v>
      </c>
      <c r="N25" s="47"/>
      <c r="O25" s="7"/>
      <c r="P25" s="7"/>
    </row>
    <row r="26" s="3" customFormat="1" ht="35.25" spans="1:16">
      <c r="A26" s="22" t="s">
        <v>126</v>
      </c>
      <c r="B26" s="24" t="s">
        <v>127</v>
      </c>
      <c r="C26" s="24" t="s">
        <v>128</v>
      </c>
      <c r="D26" s="25"/>
      <c r="E26" s="24" t="s">
        <v>129</v>
      </c>
      <c r="F26" s="26">
        <v>5</v>
      </c>
      <c r="G26" s="23" t="s">
        <v>31</v>
      </c>
      <c r="H26" s="24" t="s">
        <v>130</v>
      </c>
      <c r="I26" s="25"/>
      <c r="J26" s="25"/>
      <c r="K26" s="25"/>
      <c r="L26" s="25"/>
      <c r="M26" s="44">
        <v>2.5</v>
      </c>
      <c r="N26" s="45" t="s">
        <v>131</v>
      </c>
      <c r="O26" s="7"/>
      <c r="P26" s="7"/>
    </row>
    <row r="27" s="3" customFormat="1" ht="35.25" spans="1:16">
      <c r="A27" s="28"/>
      <c r="B27" s="25"/>
      <c r="C27" s="24" t="s">
        <v>132</v>
      </c>
      <c r="D27" s="25"/>
      <c r="E27" s="24" t="s">
        <v>133</v>
      </c>
      <c r="F27" s="26">
        <v>5</v>
      </c>
      <c r="G27" s="23" t="s">
        <v>31</v>
      </c>
      <c r="H27" s="24" t="s">
        <v>134</v>
      </c>
      <c r="I27" s="25"/>
      <c r="J27" s="25"/>
      <c r="K27" s="25"/>
      <c r="L27" s="25"/>
      <c r="M27" s="44">
        <v>2.5</v>
      </c>
      <c r="N27" s="45" t="s">
        <v>135</v>
      </c>
      <c r="O27" s="7"/>
      <c r="P27" s="7"/>
    </row>
    <row r="28" s="3" customFormat="1" ht="35.25" spans="1:16">
      <c r="A28" s="28"/>
      <c r="B28" s="25"/>
      <c r="C28" s="24" t="s">
        <v>136</v>
      </c>
      <c r="D28" s="25"/>
      <c r="E28" s="24" t="s">
        <v>137</v>
      </c>
      <c r="F28" s="26">
        <v>5</v>
      </c>
      <c r="G28" s="23" t="s">
        <v>31</v>
      </c>
      <c r="H28" s="24" t="s">
        <v>138</v>
      </c>
      <c r="I28" s="25"/>
      <c r="J28" s="25"/>
      <c r="K28" s="25"/>
      <c r="L28" s="25"/>
      <c r="M28" s="44">
        <v>5</v>
      </c>
      <c r="N28" s="47"/>
      <c r="O28" s="7"/>
      <c r="P28" s="7"/>
    </row>
    <row r="29" s="3" customFormat="1" ht="34.5" spans="1:16">
      <c r="A29" s="28"/>
      <c r="B29" s="25"/>
      <c r="C29" s="24" t="s">
        <v>139</v>
      </c>
      <c r="D29" s="25"/>
      <c r="E29" s="24" t="s">
        <v>140</v>
      </c>
      <c r="F29" s="26">
        <v>10</v>
      </c>
      <c r="G29" s="23" t="s">
        <v>31</v>
      </c>
      <c r="H29" s="24" t="s">
        <v>141</v>
      </c>
      <c r="I29" s="25"/>
      <c r="J29" s="25"/>
      <c r="K29" s="25"/>
      <c r="L29" s="25"/>
      <c r="M29" s="44">
        <v>9.21</v>
      </c>
      <c r="N29" s="45" t="s">
        <v>142</v>
      </c>
      <c r="O29" s="7"/>
      <c r="P29" s="7"/>
    </row>
    <row r="30" s="3" customFormat="1" ht="22.5" spans="1:16">
      <c r="A30" s="22" t="s">
        <v>143</v>
      </c>
      <c r="B30" s="23" t="s">
        <v>144</v>
      </c>
      <c r="C30" s="24" t="s">
        <v>145</v>
      </c>
      <c r="D30" s="25"/>
      <c r="E30" s="29" t="s">
        <v>146</v>
      </c>
      <c r="F30" s="26">
        <v>10</v>
      </c>
      <c r="G30" s="23" t="s">
        <v>17</v>
      </c>
      <c r="H30" s="23" t="s">
        <v>147</v>
      </c>
      <c r="I30" s="26"/>
      <c r="J30" s="23" t="s">
        <v>148</v>
      </c>
      <c r="K30" s="26"/>
      <c r="L30" s="23" t="s">
        <v>149</v>
      </c>
      <c r="M30" s="44">
        <v>10</v>
      </c>
      <c r="N30" s="47"/>
      <c r="O30" s="46"/>
      <c r="P30" s="7"/>
    </row>
    <row r="31" s="3" customFormat="1" ht="22.5" spans="1:16">
      <c r="A31" s="28"/>
      <c r="B31" s="26"/>
      <c r="C31" s="24" t="s">
        <v>150</v>
      </c>
      <c r="D31" s="25"/>
      <c r="E31" s="29" t="s">
        <v>151</v>
      </c>
      <c r="F31" s="26">
        <v>10</v>
      </c>
      <c r="G31" s="23" t="s">
        <v>17</v>
      </c>
      <c r="H31" s="23" t="s">
        <v>147</v>
      </c>
      <c r="I31" s="26"/>
      <c r="J31" s="23" t="s">
        <v>148</v>
      </c>
      <c r="K31" s="26"/>
      <c r="L31" s="23" t="s">
        <v>149</v>
      </c>
      <c r="M31" s="44">
        <v>10</v>
      </c>
      <c r="N31" s="47"/>
      <c r="O31" s="46"/>
      <c r="P31" s="7"/>
    </row>
    <row r="32" s="3" customFormat="1" ht="33.75" spans="1:16">
      <c r="A32" s="28"/>
      <c r="B32" s="26"/>
      <c r="C32" s="24" t="s">
        <v>152</v>
      </c>
      <c r="D32" s="25"/>
      <c r="E32" s="24" t="s">
        <v>153</v>
      </c>
      <c r="F32" s="26">
        <v>10</v>
      </c>
      <c r="G32" s="23" t="s">
        <v>31</v>
      </c>
      <c r="H32" s="24" t="s">
        <v>154</v>
      </c>
      <c r="I32" s="25"/>
      <c r="J32" s="25"/>
      <c r="K32" s="25"/>
      <c r="L32" s="25"/>
      <c r="M32" s="44">
        <v>9.24</v>
      </c>
      <c r="N32" s="45" t="s">
        <v>155</v>
      </c>
      <c r="O32" s="7"/>
      <c r="P32" s="7"/>
    </row>
    <row r="33" s="3" customFormat="1" ht="12" spans="1:16">
      <c r="A33" s="31" t="s">
        <v>156</v>
      </c>
      <c r="B33" s="32"/>
      <c r="C33" s="32"/>
      <c r="D33" s="32"/>
      <c r="E33" s="32"/>
      <c r="F33" s="33">
        <f>SUM(F6:F32)</f>
        <v>100</v>
      </c>
      <c r="G33" s="33"/>
      <c r="H33" s="34"/>
      <c r="I33" s="34"/>
      <c r="J33" s="34"/>
      <c r="K33" s="34"/>
      <c r="L33" s="34"/>
      <c r="M33" s="52">
        <f>SUM(M6:M32)</f>
        <v>84.49</v>
      </c>
      <c r="N33" s="53"/>
      <c r="O33" s="7"/>
      <c r="P33" s="7"/>
    </row>
    <row r="34" s="3" customFormat="1" ht="12" spans="6:16">
      <c r="F34" s="35"/>
      <c r="G34" s="35"/>
      <c r="H34" s="35"/>
      <c r="I34" s="35"/>
      <c r="J34" s="35"/>
      <c r="K34" s="35"/>
      <c r="L34" s="35"/>
      <c r="M34" s="54"/>
      <c r="N34" s="7"/>
      <c r="O34" s="7"/>
      <c r="P34" s="7"/>
    </row>
    <row r="35" s="3" customFormat="1" ht="12" spans="6:16">
      <c r="F35" s="35"/>
      <c r="G35" s="35"/>
      <c r="H35" s="35"/>
      <c r="I35" s="35"/>
      <c r="J35" s="35"/>
      <c r="K35" s="35"/>
      <c r="L35" s="35"/>
      <c r="M35" s="54"/>
      <c r="N35" s="7"/>
      <c r="O35" s="7"/>
      <c r="P35" s="7"/>
    </row>
    <row r="36" ht="20.25" spans="5:5">
      <c r="E36" s="36"/>
    </row>
    <row r="37" ht="20.25" spans="5:5">
      <c r="E37" s="36"/>
    </row>
  </sheetData>
  <mergeCells count="33">
    <mergeCell ref="A2:N2"/>
    <mergeCell ref="G3:L3"/>
    <mergeCell ref="H4:L4"/>
    <mergeCell ref="H10:L10"/>
    <mergeCell ref="H11:L11"/>
    <mergeCell ref="H13:L13"/>
    <mergeCell ref="H25:L25"/>
    <mergeCell ref="H26:L26"/>
    <mergeCell ref="H27:L27"/>
    <mergeCell ref="H28:L28"/>
    <mergeCell ref="H29:L29"/>
    <mergeCell ref="H32:L32"/>
    <mergeCell ref="H33:L33"/>
    <mergeCell ref="A3:A5"/>
    <mergeCell ref="A6:A10"/>
    <mergeCell ref="A11:A25"/>
    <mergeCell ref="A26:A29"/>
    <mergeCell ref="A30:A32"/>
    <mergeCell ref="B3:B5"/>
    <mergeCell ref="B6:B7"/>
    <mergeCell ref="B8:B10"/>
    <mergeCell ref="B11:B18"/>
    <mergeCell ref="B19:B22"/>
    <mergeCell ref="B23:B25"/>
    <mergeCell ref="B26:B29"/>
    <mergeCell ref="B30:B32"/>
    <mergeCell ref="C3:C5"/>
    <mergeCell ref="D3:D5"/>
    <mergeCell ref="E3:E5"/>
    <mergeCell ref="F3:F5"/>
    <mergeCell ref="G4:G5"/>
    <mergeCell ref="M3:M5"/>
    <mergeCell ref="N3:N5"/>
  </mergeCells>
  <pageMargins left="0.472222222222222" right="0.118055555555556" top="0.590277777777778" bottom="0.354166666666667" header="0.5" footer="0.196527777777778"/>
  <pageSetup paperSize="9" scale="87" orientation="landscape" horizontalDpi="600"/>
  <headerFooter>
    <oddFooter>&amp;C&amp;9第 &amp;P 页，共 &amp;N 页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农业农村委员会评分表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64226</dc:creator>
  <cp:lastModifiedBy>鲸落.</cp:lastModifiedBy>
  <dcterms:created xsi:type="dcterms:W3CDTF">2021-12-28T07:41:00Z</dcterms:created>
  <cp:lastPrinted>2021-12-29T13:25:00Z</cp:lastPrinted>
  <dcterms:modified xsi:type="dcterms:W3CDTF">2022-09-03T01:10:18Z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7F3BC9DFD7BD4832BC9FC09FF62202CA</vt:lpwstr>
  </property>
  <property fmtid="{D5CDD505-2E9C-101B-9397-08002B2CF9AE}" pid="3" name="KSOProductBuildVer">
    <vt:lpwstr>2052-11.1.0.12313</vt:lpwstr>
  </property>
</Properties>
</file>