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40"/>
  </bookViews>
  <sheets>
    <sheet name="评分表2" sheetId="3" r:id="rId1"/>
    <sheet name="2" sheetId="4" state="hidden" r:id="rId2"/>
    <sheet name="支付" sheetId="2" state="hidden" r:id="rId3"/>
  </sheets>
  <definedNames>
    <definedName name="_xlnm.Print_Area" localSheetId="0">评分表2!$A$1:$N$28</definedName>
    <definedName name="_xlnm.Print_Titles" localSheetId="0">评分表2!$1:$5</definedName>
  </definedNames>
  <calcPr calcId="144525"/>
</workbook>
</file>

<file path=xl/sharedStrings.xml><?xml version="1.0" encoding="utf-8"?>
<sst xmlns="http://schemas.openxmlformats.org/spreadsheetml/2006/main" count="330" uniqueCount="233">
  <si>
    <r>
      <rPr>
        <b/>
        <sz val="10"/>
        <rFont val="宋体"/>
        <charset val="134"/>
      </rPr>
      <t>附件</t>
    </r>
    <r>
      <rPr>
        <b/>
        <sz val="10"/>
        <rFont val="Times New Roman"/>
        <charset val="134"/>
      </rPr>
      <t>2</t>
    </r>
  </si>
  <si>
    <r>
      <rPr>
        <b/>
        <sz val="18"/>
        <rFont val="宋体"/>
        <charset val="134"/>
      </rPr>
      <t>重庆市潼南区教育委员会</t>
    </r>
    <r>
      <rPr>
        <b/>
        <sz val="18"/>
        <rFont val="Times New Roman"/>
        <charset val="134"/>
      </rPr>
      <t>2021</t>
    </r>
    <r>
      <rPr>
        <b/>
        <sz val="18"/>
        <rFont val="宋体"/>
        <charset val="134"/>
      </rPr>
      <t>年度校园安保项目支出绩效评价指标评分表</t>
    </r>
  </si>
  <si>
    <t>一级指标</t>
  </si>
  <si>
    <t>二级指标</t>
  </si>
  <si>
    <t>三级指标</t>
  </si>
  <si>
    <t>四级指标</t>
  </si>
  <si>
    <t>评价内容</t>
  </si>
  <si>
    <t>分值</t>
  </si>
  <si>
    <t>评分方法</t>
  </si>
  <si>
    <t>得分</t>
  </si>
  <si>
    <t>扣分原因</t>
  </si>
  <si>
    <t>方法归类</t>
  </si>
  <si>
    <t>计算公式</t>
  </si>
  <si>
    <r>
      <rPr>
        <sz val="9"/>
        <rFont val="宋体"/>
        <charset val="134"/>
      </rPr>
      <t>投入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18</t>
    </r>
    <r>
      <rPr>
        <sz val="9"/>
        <rFont val="宋体"/>
        <charset val="134"/>
      </rPr>
      <t>分）</t>
    </r>
  </si>
  <si>
    <r>
      <rPr>
        <sz val="9"/>
        <rFont val="宋体"/>
        <charset val="134"/>
      </rPr>
      <t>项目立项（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分）</t>
    </r>
  </si>
  <si>
    <t>项目立项规范性</t>
  </si>
  <si>
    <t>立项依据充分性</t>
  </si>
  <si>
    <t>项目立项是否符合法律法规、相关政策、发展规划以及部门职责，用以反映和考核项目立项依据情况。</t>
  </si>
  <si>
    <t>分级评分法</t>
  </si>
  <si>
    <t>不完善</t>
  </si>
  <si>
    <t>较完善</t>
  </si>
  <si>
    <t>完善</t>
  </si>
  <si>
    <r>
      <rPr>
        <sz val="9"/>
        <rFont val="宋体"/>
        <charset val="134"/>
      </rPr>
      <t>定性指标得分按照以下方法评定：根据指标完成情况分为达成年度指标、部分达成年度指标并具有一定效果、未达成年度指标且效果较差三档，分别按照该指标对应分值区间</t>
    </r>
    <r>
      <rPr>
        <sz val="9"/>
        <rFont val="Times New Roman"/>
        <charset val="134"/>
      </rPr>
      <t>100%-80%</t>
    </r>
    <r>
      <rPr>
        <sz val="9"/>
        <rFont val="宋体"/>
        <charset val="134"/>
      </rPr>
      <t>（含）、</t>
    </r>
    <r>
      <rPr>
        <sz val="9"/>
        <rFont val="Times New Roman"/>
        <charset val="134"/>
      </rPr>
      <t>80%-60%</t>
    </r>
    <r>
      <rPr>
        <sz val="9"/>
        <rFont val="宋体"/>
        <charset val="134"/>
      </rPr>
      <t>（含）、</t>
    </r>
    <r>
      <rPr>
        <sz val="9"/>
        <rFont val="Times New Roman"/>
        <charset val="134"/>
      </rPr>
      <t>60%-0%</t>
    </r>
    <r>
      <rPr>
        <sz val="9"/>
        <rFont val="宋体"/>
        <charset val="134"/>
      </rPr>
      <t>合理确定分值。</t>
    </r>
  </si>
  <si>
    <t>立项程序规范性</t>
  </si>
  <si>
    <t>项目申请、设立过程是否符合相关要求，用以反映和考核项目立项的规范情况。</t>
  </si>
  <si>
    <t>不规范</t>
  </si>
  <si>
    <t>较规范</t>
  </si>
  <si>
    <t>规范</t>
  </si>
  <si>
    <t>绩效目标合理性</t>
  </si>
  <si>
    <t>项目所设定的绩效目标是否依据充分，是否符合客观实际，用以反映和考核项目绩效目标与项目实施的相符情况。</t>
  </si>
  <si>
    <t>不合理</t>
  </si>
  <si>
    <t>较合理</t>
  </si>
  <si>
    <t>合理</t>
  </si>
  <si>
    <t>绩效指标明确性</t>
  </si>
  <si>
    <t>依据绩效目标设定的绩效指标是否清晰、细化、可衡量等，用以反映和考核项目绩效目标的明细化情况。</t>
  </si>
  <si>
    <t>不明确</t>
  </si>
  <si>
    <t>较明确</t>
  </si>
  <si>
    <t>明确</t>
  </si>
  <si>
    <r>
      <rPr>
        <sz val="9"/>
        <rFont val="宋体"/>
        <charset val="134"/>
      </rPr>
      <t>资金落实（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分）</t>
    </r>
  </si>
  <si>
    <t>资金到位率</t>
  </si>
  <si>
    <t>实际到位资金与计划投入资金的比率，用以反映和考核资金落实情况对项目实施的总体保障程度。</t>
  </si>
  <si>
    <t>比率分值法</t>
  </si>
  <si>
    <r>
      <rPr>
        <sz val="9"/>
        <rFont val="宋体"/>
        <charset val="134"/>
      </rPr>
      <t>指标得分</t>
    </r>
    <r>
      <rPr>
        <sz val="9"/>
        <rFont val="Times New Roman"/>
        <charset val="134"/>
      </rPr>
      <t>=</t>
    </r>
    <r>
      <rPr>
        <sz val="9"/>
        <rFont val="宋体"/>
        <charset val="134"/>
      </rPr>
      <t>实际到位资金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计划投入资金</t>
    </r>
    <r>
      <rPr>
        <sz val="9"/>
        <rFont val="Times New Roman"/>
        <charset val="134"/>
      </rPr>
      <t>×100%*</t>
    </r>
    <r>
      <rPr>
        <sz val="9"/>
        <rFont val="宋体"/>
        <charset val="134"/>
      </rPr>
      <t>指标分值</t>
    </r>
    <r>
      <rPr>
        <sz val="9"/>
        <rFont val="Times New Roman"/>
        <charset val="134"/>
      </rPr>
      <t xml:space="preserve">  </t>
    </r>
  </si>
  <si>
    <t>到位及时率</t>
  </si>
  <si>
    <t>及时到位资金与应到位资金的比率，用以反映和考核项目资金落实的及时性程度。</t>
  </si>
  <si>
    <r>
      <rPr>
        <sz val="9"/>
        <rFont val="宋体"/>
        <charset val="134"/>
      </rPr>
      <t>指标得分</t>
    </r>
    <r>
      <rPr>
        <sz val="9"/>
        <rFont val="Times New Roman"/>
        <charset val="134"/>
      </rPr>
      <t>=</t>
    </r>
    <r>
      <rPr>
        <sz val="9"/>
        <rFont val="宋体"/>
        <charset val="134"/>
      </rPr>
      <t>及时到位资金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应到位资金</t>
    </r>
    <r>
      <rPr>
        <sz val="9"/>
        <rFont val="Times New Roman"/>
        <charset val="134"/>
      </rPr>
      <t>*100%*</t>
    </r>
    <r>
      <rPr>
        <sz val="9"/>
        <rFont val="宋体"/>
        <charset val="134"/>
      </rPr>
      <t>指标分值</t>
    </r>
    <r>
      <rPr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</si>
  <si>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管理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18</t>
    </r>
    <r>
      <rPr>
        <sz val="9"/>
        <rFont val="宋体"/>
        <charset val="134"/>
      </rPr>
      <t>分）</t>
    </r>
  </si>
  <si>
    <r>
      <rPr>
        <sz val="9"/>
        <rFont val="宋体"/>
        <charset val="134"/>
      </rPr>
      <t>业务管理（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分）</t>
    </r>
  </si>
  <si>
    <t>管理制度健全性</t>
  </si>
  <si>
    <t>项目实施单位的业务管理制度是否健全，用以反映和考核财务和业务管理制度对项目顺利实施的保障情况。</t>
  </si>
  <si>
    <t>不健全</t>
  </si>
  <si>
    <t>较健全</t>
  </si>
  <si>
    <t>健全</t>
  </si>
  <si>
    <t>本次评价，未提供项目监管相关制度</t>
  </si>
  <si>
    <t>制度执行有效性</t>
  </si>
  <si>
    <t>项目实施是否符合相关管理规定，用以反映和考核相关管理制度的有效执行情况。</t>
  </si>
  <si>
    <t>缺（错）项扣分法</t>
  </si>
  <si>
    <t>无效</t>
  </si>
  <si>
    <t>较有效</t>
  </si>
  <si>
    <t>有效</t>
  </si>
  <si>
    <t>本次评价，未提供项目监管相关制度及监管记录等资料，无法确定制度执行情况。</t>
  </si>
  <si>
    <t>项目质量可控性</t>
  </si>
  <si>
    <r>
      <rPr>
        <sz val="9"/>
        <rFont val="宋体"/>
        <charset val="134"/>
      </rPr>
      <t>项目实施单位是否为达到项目质量要求而采取了必需的措施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用以反映和考核项目实施单位对项目质量的控制情况。</t>
    </r>
  </si>
  <si>
    <t>是否评分法</t>
  </si>
  <si>
    <t>否</t>
  </si>
  <si>
    <t>是</t>
  </si>
  <si>
    <t>本次评价，未提供项目监管相关制度及监管记录等资料，无法确定项目质量是否可控。</t>
  </si>
  <si>
    <r>
      <rPr>
        <sz val="9"/>
        <rFont val="宋体"/>
        <charset val="134"/>
      </rPr>
      <t>财务管理（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分）</t>
    </r>
  </si>
  <si>
    <t>项目实施单位的财务制度是否健全，用以反映和考核财务管理制度对资金规范、安全运行的保障情况。</t>
  </si>
  <si>
    <t>本次评价，未提供项目专项资金具体管理办法或细则。</t>
  </si>
  <si>
    <t>资金使用合规性</t>
  </si>
  <si>
    <t>项目资金使用是否符合相关的财务管理制度规定，用以反映和考核项目资金的规范运行情况。</t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</si>
  <si>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处及以上不合规</t>
    </r>
  </si>
  <si>
    <r>
      <rPr>
        <sz val="9"/>
        <rFont val="Times New Roman"/>
        <charset val="134"/>
      </rPr>
      <t>3</t>
    </r>
    <r>
      <rPr>
        <sz val="9"/>
        <rFont val="宋体"/>
        <charset val="134"/>
      </rPr>
      <t>处不合规</t>
    </r>
  </si>
  <si>
    <r>
      <rPr>
        <sz val="9"/>
        <rFont val="Times New Roman"/>
        <charset val="134"/>
      </rPr>
      <t>2</t>
    </r>
    <r>
      <rPr>
        <sz val="9"/>
        <rFont val="宋体"/>
        <charset val="134"/>
      </rPr>
      <t>处不合规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</si>
  <si>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处不合规</t>
    </r>
  </si>
  <si>
    <t>合规</t>
  </si>
  <si>
    <r>
      <rPr>
        <sz val="9"/>
        <rFont val="宋体"/>
        <charset val="134"/>
      </rPr>
      <t>支付法律顾问费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万元，新林小学土地租金、青苔、坟基搬迁等遗留问题资金3.6万元。</t>
    </r>
  </si>
  <si>
    <t>财务监控有效性</t>
  </si>
  <si>
    <t>项目实施单位是否为保障资金的安全、规范运行而采取了必要的监控措施，用以反映和考核项目实施单位对资金运行的控制情况。</t>
  </si>
  <si>
    <r>
      <rPr>
        <sz val="9"/>
        <rFont val="宋体"/>
        <charset val="134"/>
      </rPr>
      <t>支付法律顾问费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万元，新林小学土地租金、青苔、坟基搬迁等遗留问题资金</t>
    </r>
    <r>
      <rPr>
        <sz val="9"/>
        <rFont val="Times New Roman"/>
        <charset val="134"/>
      </rPr>
      <t>3.6</t>
    </r>
    <r>
      <rPr>
        <sz val="9"/>
        <rFont val="宋体"/>
        <charset val="134"/>
      </rPr>
      <t>万元。</t>
    </r>
  </si>
  <si>
    <r>
      <rPr>
        <sz val="9"/>
        <rFont val="宋体"/>
        <charset val="134"/>
      </rPr>
      <t>产出</t>
    </r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分）</t>
    </r>
  </si>
  <si>
    <r>
      <rPr>
        <sz val="9"/>
        <rFont val="宋体"/>
        <charset val="134"/>
      </rPr>
      <t>项目产出（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分）</t>
    </r>
  </si>
  <si>
    <t>实际完成率</t>
  </si>
  <si>
    <t>项目实施的实际完成数与计划完成数的比率，用以反映和考核项目产出数量目标的实现程度。</t>
  </si>
  <si>
    <r>
      <rPr>
        <sz val="9"/>
        <rFont val="宋体"/>
        <charset val="134"/>
      </rPr>
      <t>指标得分</t>
    </r>
    <r>
      <rPr>
        <sz val="9"/>
        <rFont val="Times New Roman"/>
        <charset val="134"/>
      </rPr>
      <t>=</t>
    </r>
    <r>
      <rPr>
        <sz val="9"/>
        <rFont val="宋体"/>
        <charset val="134"/>
      </rPr>
      <t>项目实际完成数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项目计划完成数</t>
    </r>
    <r>
      <rPr>
        <sz val="9"/>
        <rFont val="Times New Roman"/>
        <charset val="134"/>
      </rPr>
      <t>*100%*</t>
    </r>
    <r>
      <rPr>
        <sz val="9"/>
        <rFont val="宋体"/>
        <charset val="134"/>
      </rPr>
      <t>指标分值</t>
    </r>
    <r>
      <rPr>
        <sz val="9"/>
        <rFont val="Times New Roman"/>
        <charset val="134"/>
      </rPr>
      <t xml:space="preserve"> </t>
    </r>
  </si>
  <si>
    <t>质量达标率</t>
  </si>
  <si>
    <t>项目完成的质量达标完成数与实际完成数的比率，用以反映和考核项目完成质量目标的实现程度。</t>
  </si>
  <si>
    <r>
      <rPr>
        <sz val="9"/>
        <rFont val="宋体"/>
        <charset val="134"/>
      </rPr>
      <t>指标得分</t>
    </r>
    <r>
      <rPr>
        <sz val="9"/>
        <rFont val="Times New Roman"/>
        <charset val="134"/>
      </rPr>
      <t>=</t>
    </r>
    <r>
      <rPr>
        <sz val="9"/>
        <rFont val="宋体"/>
        <charset val="134"/>
      </rPr>
      <t>质量达标完成数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项目实际完成数</t>
    </r>
    <r>
      <rPr>
        <sz val="9"/>
        <rFont val="Times New Roman"/>
        <charset val="134"/>
      </rPr>
      <t>*100%*</t>
    </r>
    <r>
      <rPr>
        <sz val="9"/>
        <rFont val="宋体"/>
        <charset val="134"/>
      </rPr>
      <t>指标分值</t>
    </r>
    <r>
      <rPr>
        <sz val="9"/>
        <rFont val="Times New Roman"/>
        <charset val="134"/>
      </rPr>
      <t xml:space="preserve"> </t>
    </r>
  </si>
  <si>
    <t>完成及时性</t>
  </si>
  <si>
    <t>项目实际完成时间与计划完成时间的比较，用以反映和考核项目完成时效目标的实现程度。</t>
  </si>
  <si>
    <t>不及时</t>
  </si>
  <si>
    <t>较及时</t>
  </si>
  <si>
    <t>及时</t>
  </si>
  <si>
    <t>成本节约率</t>
  </si>
  <si>
    <r>
      <rPr>
        <sz val="9"/>
        <rFont val="宋体"/>
        <charset val="134"/>
      </rPr>
      <t>完成项目计划工作目标的实际节约成本与计划成本的比率，用以反映和考核项目的成本节约程度。（成本节约率</t>
    </r>
    <r>
      <rPr>
        <sz val="9"/>
        <rFont val="Times New Roman"/>
        <charset val="134"/>
      </rPr>
      <t>=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1-</t>
    </r>
    <r>
      <rPr>
        <sz val="9"/>
        <rFont val="宋体"/>
        <charset val="134"/>
      </rPr>
      <t>实际成本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计划成本）</t>
    </r>
    <r>
      <rPr>
        <sz val="9"/>
        <rFont val="Times New Roman"/>
        <charset val="134"/>
      </rPr>
      <t>*100%</t>
    </r>
    <r>
      <rPr>
        <sz val="9"/>
        <rFont val="宋体"/>
        <charset val="134"/>
      </rPr>
      <t>）</t>
    </r>
  </si>
  <si>
    <t>X&lt;-5%</t>
  </si>
  <si>
    <t>-5%≤X&lt;0</t>
  </si>
  <si>
    <t>X≥0</t>
  </si>
  <si>
    <r>
      <rPr>
        <sz val="9"/>
        <rFont val="宋体"/>
        <charset val="134"/>
      </rPr>
      <t>效果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44</t>
    </r>
    <r>
      <rPr>
        <sz val="9"/>
        <rFont val="宋体"/>
        <charset val="134"/>
      </rPr>
      <t>分）</t>
    </r>
  </si>
  <si>
    <r>
      <rPr>
        <sz val="9"/>
        <rFont val="宋体"/>
        <charset val="134"/>
      </rPr>
      <t>项目效益（</t>
    </r>
    <r>
      <rPr>
        <sz val="9"/>
        <rFont val="Times New Roman"/>
        <charset val="134"/>
      </rPr>
      <t>44</t>
    </r>
    <r>
      <rPr>
        <sz val="9"/>
        <rFont val="宋体"/>
        <charset val="134"/>
      </rPr>
      <t>分）</t>
    </r>
  </si>
  <si>
    <t>社会效益</t>
  </si>
  <si>
    <t>增加就业岗位</t>
  </si>
  <si>
    <t>项目实施对项目区域内人员就业的直接或间接影响情况。</t>
  </si>
  <si>
    <t>未增加</t>
  </si>
  <si>
    <t>增加较少</t>
  </si>
  <si>
    <t>增加较多</t>
  </si>
  <si>
    <t>根据问卷调查情况，校园保安基本在学校当地聘用，但所需人数较少。</t>
  </si>
  <si>
    <t>促进学校安全稳定、保障师生在校安全、维护教学秩序</t>
  </si>
  <si>
    <t>项目实施对促进学校安全稳定、保障师生在校安全、维护教学秩序所带来的直接或间接影响情况。</t>
  </si>
  <si>
    <t>不明显</t>
  </si>
  <si>
    <t>较明显</t>
  </si>
  <si>
    <t>明显</t>
  </si>
  <si>
    <t>根据问卷调查情况，部分校园保安存在年龄偏大，不够尽责等情况。</t>
  </si>
  <si>
    <t>可持续影响</t>
  </si>
  <si>
    <t>项目后续运行及成效发挥的可持续影响情况</t>
  </si>
  <si>
    <t>期限很短</t>
  </si>
  <si>
    <t>期限较短</t>
  </si>
  <si>
    <t>期限一般</t>
  </si>
  <si>
    <t>期限较长</t>
  </si>
  <si>
    <t>期限长</t>
  </si>
  <si>
    <t>社会公众或服务对象满意度</t>
  </si>
  <si>
    <t>教师满意度</t>
  </si>
  <si>
    <t>问卷调查、访谈等形式了解目标区域内教师满意度情况。</t>
  </si>
  <si>
    <r>
      <rPr>
        <sz val="9"/>
        <rFont val="宋体"/>
        <charset val="134"/>
      </rPr>
      <t>指标得分</t>
    </r>
    <r>
      <rPr>
        <sz val="9"/>
        <rFont val="Times New Roman"/>
        <charset val="134"/>
      </rPr>
      <t>=</t>
    </r>
    <r>
      <rPr>
        <sz val="9"/>
        <rFont val="宋体"/>
        <charset val="134"/>
      </rPr>
      <t>满意度调查平均得分</t>
    </r>
    <r>
      <rPr>
        <sz val="9"/>
        <rFont val="Times New Roman"/>
        <charset val="134"/>
      </rPr>
      <t>/100*100%*</t>
    </r>
    <r>
      <rPr>
        <sz val="9"/>
        <rFont val="宋体"/>
        <charset val="134"/>
      </rPr>
      <t>指标分值</t>
    </r>
  </si>
  <si>
    <r>
      <rPr>
        <sz val="9"/>
        <rFont val="宋体"/>
        <charset val="134"/>
      </rPr>
      <t>满意度</t>
    </r>
    <r>
      <rPr>
        <sz val="9"/>
        <rFont val="Times New Roman"/>
        <charset val="134"/>
      </rPr>
      <t>95.70%</t>
    </r>
  </si>
  <si>
    <r>
      <rPr>
        <sz val="9"/>
        <rFont val="宋体"/>
        <charset val="134"/>
      </rPr>
      <t>总分一般设置为</t>
    </r>
    <r>
      <rPr>
        <sz val="9"/>
        <rFont val="Times New Roman"/>
        <charset val="0"/>
      </rPr>
      <t>100</t>
    </r>
    <r>
      <rPr>
        <sz val="9"/>
        <rFont val="宋体"/>
        <charset val="134"/>
      </rPr>
      <t>分，等级一般划分为四档：</t>
    </r>
    <r>
      <rPr>
        <sz val="9"/>
        <rFont val="Times New Roman"/>
        <charset val="0"/>
      </rPr>
      <t>90</t>
    </r>
    <r>
      <rPr>
        <sz val="9"/>
        <rFont val="宋体"/>
        <charset val="134"/>
      </rPr>
      <t>（含）</t>
    </r>
    <r>
      <rPr>
        <sz val="9"/>
        <rFont val="Times New Roman"/>
        <charset val="0"/>
      </rPr>
      <t>-100</t>
    </r>
    <r>
      <rPr>
        <sz val="9"/>
        <rFont val="宋体"/>
        <charset val="134"/>
      </rPr>
      <t>分为优、</t>
    </r>
    <r>
      <rPr>
        <sz val="9"/>
        <rFont val="Times New Roman"/>
        <charset val="0"/>
      </rPr>
      <t>80</t>
    </r>
    <r>
      <rPr>
        <sz val="9"/>
        <rFont val="宋体"/>
        <charset val="134"/>
      </rPr>
      <t>（含）</t>
    </r>
    <r>
      <rPr>
        <sz val="9"/>
        <rFont val="Times New Roman"/>
        <charset val="0"/>
      </rPr>
      <t>-90</t>
    </r>
    <r>
      <rPr>
        <sz val="9"/>
        <rFont val="宋体"/>
        <charset val="134"/>
      </rPr>
      <t>分为良、</t>
    </r>
    <r>
      <rPr>
        <sz val="9"/>
        <rFont val="Times New Roman"/>
        <charset val="0"/>
      </rPr>
      <t>60</t>
    </r>
    <r>
      <rPr>
        <sz val="9"/>
        <rFont val="宋体"/>
        <charset val="134"/>
      </rPr>
      <t>（含）</t>
    </r>
    <r>
      <rPr>
        <sz val="9"/>
        <rFont val="Times New Roman"/>
        <charset val="0"/>
      </rPr>
      <t>-80</t>
    </r>
    <r>
      <rPr>
        <sz val="9"/>
        <rFont val="宋体"/>
        <charset val="134"/>
      </rPr>
      <t>分为中、</t>
    </r>
    <r>
      <rPr>
        <sz val="9"/>
        <rFont val="Times New Roman"/>
        <charset val="0"/>
      </rPr>
      <t>60</t>
    </r>
    <r>
      <rPr>
        <sz val="9"/>
        <rFont val="宋体"/>
        <charset val="134"/>
      </rPr>
      <t>分以下为差</t>
    </r>
  </si>
  <si>
    <t>学生满意度</t>
  </si>
  <si>
    <t>问卷调查、访谈等形式了解目标区域内学生满意度情况。</t>
  </si>
  <si>
    <r>
      <rPr>
        <sz val="9"/>
        <rFont val="宋体"/>
        <charset val="134"/>
      </rPr>
      <t>满意度</t>
    </r>
    <r>
      <rPr>
        <sz val="9"/>
        <rFont val="Times New Roman"/>
        <charset val="134"/>
      </rPr>
      <t>90.18%</t>
    </r>
  </si>
  <si>
    <t>其他满意度</t>
  </si>
  <si>
    <t>问卷调查、访谈等形式了解目标区域内其他满意度情况。</t>
  </si>
  <si>
    <r>
      <rPr>
        <sz val="9"/>
        <rFont val="宋体"/>
        <charset val="134"/>
      </rPr>
      <t>满意度</t>
    </r>
    <r>
      <rPr>
        <sz val="9"/>
        <rFont val="Times New Roman"/>
        <charset val="134"/>
      </rPr>
      <t>94.78%</t>
    </r>
  </si>
  <si>
    <t>合计</t>
  </si>
  <si>
    <r>
      <rPr>
        <b/>
        <sz val="18"/>
        <color rgb="FF000000"/>
        <rFont val="宋体"/>
        <charset val="134"/>
      </rPr>
      <t>重庆市潼南区教育委员会</t>
    </r>
    <r>
      <rPr>
        <b/>
        <sz val="18"/>
        <color rgb="FF000000"/>
        <rFont val="Times New Roman"/>
        <charset val="134"/>
      </rPr>
      <t>2021</t>
    </r>
    <r>
      <rPr>
        <b/>
        <sz val="18"/>
        <color rgb="FF000000"/>
        <rFont val="宋体"/>
        <charset val="134"/>
      </rPr>
      <t>年度校园安保项目支出绩效评价指标评分表</t>
    </r>
  </si>
  <si>
    <r>
      <rPr>
        <b/>
        <sz val="9"/>
        <color rgb="FF000000"/>
        <rFont val="宋体"/>
        <charset val="134"/>
      </rPr>
      <t>一级指标</t>
    </r>
  </si>
  <si>
    <r>
      <rPr>
        <b/>
        <sz val="9"/>
        <color rgb="FF000000"/>
        <rFont val="宋体"/>
        <charset val="134"/>
      </rPr>
      <t>二级指标</t>
    </r>
  </si>
  <si>
    <r>
      <rPr>
        <b/>
        <sz val="9"/>
        <rFont val="宋体"/>
        <charset val="134"/>
      </rPr>
      <t>三级指标</t>
    </r>
  </si>
  <si>
    <r>
      <rPr>
        <b/>
        <sz val="9"/>
        <color rgb="FF000000"/>
        <rFont val="宋体"/>
        <charset val="134"/>
      </rPr>
      <t>四级指标</t>
    </r>
  </si>
  <si>
    <r>
      <rPr>
        <b/>
        <sz val="9"/>
        <color rgb="FF000000"/>
        <rFont val="宋体"/>
        <charset val="134"/>
      </rPr>
      <t>评价内容</t>
    </r>
  </si>
  <si>
    <r>
      <rPr>
        <b/>
        <sz val="9"/>
        <color rgb="FF000000"/>
        <rFont val="宋体"/>
        <charset val="134"/>
      </rPr>
      <t>分值</t>
    </r>
  </si>
  <si>
    <r>
      <rPr>
        <b/>
        <sz val="9"/>
        <color rgb="FF000000"/>
        <rFont val="宋体"/>
        <charset val="134"/>
      </rPr>
      <t>评分方法</t>
    </r>
  </si>
  <si>
    <r>
      <rPr>
        <b/>
        <sz val="9"/>
        <color rgb="FF000000"/>
        <rFont val="宋体"/>
        <charset val="134"/>
      </rPr>
      <t>得分</t>
    </r>
  </si>
  <si>
    <r>
      <rPr>
        <b/>
        <sz val="9"/>
        <color rgb="FF000000"/>
        <rFont val="宋体"/>
        <charset val="134"/>
      </rPr>
      <t>扣分原因</t>
    </r>
  </si>
  <si>
    <r>
      <rPr>
        <b/>
        <sz val="9"/>
        <color rgb="FF000000"/>
        <rFont val="宋体"/>
        <charset val="134"/>
      </rPr>
      <t>方法归类</t>
    </r>
  </si>
  <si>
    <r>
      <rPr>
        <b/>
        <sz val="9"/>
        <color rgb="FF000000"/>
        <rFont val="宋体"/>
        <charset val="134"/>
      </rPr>
      <t>计算公式</t>
    </r>
  </si>
  <si>
    <r>
      <rPr>
        <sz val="9"/>
        <rFont val="宋体"/>
        <charset val="134"/>
      </rPr>
      <t>项目立项规范性</t>
    </r>
  </si>
  <si>
    <r>
      <rPr>
        <sz val="9"/>
        <rFont val="宋体"/>
        <charset val="134"/>
      </rPr>
      <t>立项依据充分性</t>
    </r>
  </si>
  <si>
    <r>
      <rPr>
        <sz val="9"/>
        <rFont val="宋体"/>
        <charset val="134"/>
      </rPr>
      <t>项目立项是否符合法律法规、相关政策、发展规划以及部门职责，用以反映和考核项目立项依据情况。</t>
    </r>
  </si>
  <si>
    <r>
      <rPr>
        <sz val="9"/>
        <rFont val="宋体"/>
        <charset val="134"/>
      </rPr>
      <t>分级评分法</t>
    </r>
  </si>
  <si>
    <r>
      <rPr>
        <sz val="9"/>
        <rFont val="宋体"/>
        <charset val="134"/>
      </rPr>
      <t>不完善</t>
    </r>
  </si>
  <si>
    <r>
      <rPr>
        <sz val="9"/>
        <rFont val="宋体"/>
        <charset val="134"/>
      </rPr>
      <t>较完善</t>
    </r>
  </si>
  <si>
    <r>
      <rPr>
        <sz val="9"/>
        <rFont val="宋体"/>
        <charset val="134"/>
      </rPr>
      <t>完善</t>
    </r>
  </si>
  <si>
    <r>
      <rPr>
        <sz val="9"/>
        <rFont val="宋体"/>
        <charset val="134"/>
      </rPr>
      <t>立项程序规范性</t>
    </r>
  </si>
  <si>
    <r>
      <rPr>
        <sz val="9"/>
        <rFont val="宋体"/>
        <charset val="134"/>
      </rPr>
      <t>项目申请、设立过程是否符合相关要求，用以反映和考核项目立项的规范情况。</t>
    </r>
  </si>
  <si>
    <r>
      <rPr>
        <sz val="9"/>
        <rFont val="宋体"/>
        <charset val="134"/>
      </rPr>
      <t>不规范</t>
    </r>
  </si>
  <si>
    <r>
      <rPr>
        <sz val="9"/>
        <rFont val="宋体"/>
        <charset val="134"/>
      </rPr>
      <t>较规范</t>
    </r>
  </si>
  <si>
    <r>
      <rPr>
        <sz val="9"/>
        <rFont val="宋体"/>
        <charset val="134"/>
      </rPr>
      <t>规范</t>
    </r>
  </si>
  <si>
    <r>
      <rPr>
        <sz val="9"/>
        <rFont val="宋体"/>
        <charset val="134"/>
      </rPr>
      <t>绩效目标合理性</t>
    </r>
  </si>
  <si>
    <r>
      <rPr>
        <sz val="9"/>
        <rFont val="宋体"/>
        <charset val="134"/>
      </rPr>
      <t>项目所设定的绩效目标是否依据充分，是否符合客观实际，用以反映和考核项目绩效目标与项目实施的相符情况。</t>
    </r>
  </si>
  <si>
    <r>
      <rPr>
        <sz val="9"/>
        <rFont val="宋体"/>
        <charset val="134"/>
      </rPr>
      <t>不合理</t>
    </r>
  </si>
  <si>
    <r>
      <rPr>
        <sz val="9"/>
        <rFont val="宋体"/>
        <charset val="134"/>
      </rPr>
      <t>较合理</t>
    </r>
  </si>
  <si>
    <r>
      <rPr>
        <sz val="9"/>
        <rFont val="宋体"/>
        <charset val="134"/>
      </rPr>
      <t>合理</t>
    </r>
  </si>
  <si>
    <r>
      <rPr>
        <sz val="9"/>
        <rFont val="宋体"/>
        <charset val="134"/>
      </rPr>
      <t>绩效指标明确性</t>
    </r>
  </si>
  <si>
    <r>
      <rPr>
        <sz val="9"/>
        <rFont val="宋体"/>
        <charset val="134"/>
      </rPr>
      <t>依据绩效目标设定的绩效指标是否清晰、细化、可衡量等，用以反映和考核项目绩效目标的明细化情况。</t>
    </r>
  </si>
  <si>
    <r>
      <rPr>
        <sz val="9"/>
        <rFont val="宋体"/>
        <charset val="134"/>
      </rPr>
      <t>不明确</t>
    </r>
  </si>
  <si>
    <r>
      <rPr>
        <sz val="9"/>
        <rFont val="宋体"/>
        <charset val="134"/>
      </rPr>
      <t>较明确</t>
    </r>
  </si>
  <si>
    <r>
      <rPr>
        <sz val="9"/>
        <rFont val="宋体"/>
        <charset val="134"/>
      </rPr>
      <t>明确</t>
    </r>
  </si>
  <si>
    <r>
      <rPr>
        <sz val="9"/>
        <rFont val="宋体"/>
        <charset val="134"/>
      </rPr>
      <t>资金到位率</t>
    </r>
  </si>
  <si>
    <r>
      <rPr>
        <sz val="9"/>
        <rFont val="宋体"/>
        <charset val="134"/>
      </rPr>
      <t>实际到位资金与计划投入资金的比率，用以反映和考核资金落实情况对项目实施的总体保障程度。</t>
    </r>
  </si>
  <si>
    <r>
      <rPr>
        <sz val="9"/>
        <rFont val="宋体"/>
        <charset val="134"/>
      </rPr>
      <t>比率分值法</t>
    </r>
  </si>
  <si>
    <r>
      <rPr>
        <sz val="9"/>
        <rFont val="宋体"/>
        <charset val="134"/>
      </rPr>
      <t>到位及时率</t>
    </r>
  </si>
  <si>
    <r>
      <rPr>
        <sz val="9"/>
        <rFont val="宋体"/>
        <charset val="134"/>
      </rPr>
      <t>及时到位资金与应到位资金的比率，用以反映和考核项目资金落实的及时性程度。</t>
    </r>
  </si>
  <si>
    <r>
      <rPr>
        <sz val="9"/>
        <rFont val="宋体"/>
        <charset val="134"/>
      </rPr>
      <t>管理制度健全性</t>
    </r>
  </si>
  <si>
    <r>
      <rPr>
        <sz val="9"/>
        <rFont val="宋体"/>
        <charset val="134"/>
      </rPr>
      <t>项目实施单位的业务管理制度是否健全，用以反映和考核财务和业务管理制度对项目顺利实施的保障情况。</t>
    </r>
  </si>
  <si>
    <r>
      <rPr>
        <sz val="9"/>
        <rFont val="宋体"/>
        <charset val="134"/>
      </rPr>
      <t>不健全</t>
    </r>
  </si>
  <si>
    <r>
      <rPr>
        <sz val="9"/>
        <rFont val="宋体"/>
        <charset val="134"/>
      </rPr>
      <t>较健全</t>
    </r>
  </si>
  <si>
    <r>
      <rPr>
        <sz val="9"/>
        <rFont val="宋体"/>
        <charset val="134"/>
      </rPr>
      <t>健全</t>
    </r>
  </si>
  <si>
    <r>
      <rPr>
        <sz val="9"/>
        <rFont val="宋体"/>
        <charset val="134"/>
      </rPr>
      <t>制度执行有效性</t>
    </r>
  </si>
  <si>
    <r>
      <rPr>
        <sz val="9"/>
        <rFont val="宋体"/>
        <charset val="134"/>
      </rPr>
      <t>项目实施是否符合相关管理规定，用以反映和考核相关管理制度的有效执行情况。</t>
    </r>
  </si>
  <si>
    <r>
      <rPr>
        <sz val="9"/>
        <rFont val="宋体"/>
        <charset val="134"/>
      </rPr>
      <t>缺（错）项扣分法</t>
    </r>
  </si>
  <si>
    <r>
      <rPr>
        <sz val="9"/>
        <rFont val="宋体"/>
        <charset val="134"/>
      </rPr>
      <t>无效</t>
    </r>
  </si>
  <si>
    <r>
      <rPr>
        <sz val="9"/>
        <rFont val="宋体"/>
        <charset val="134"/>
      </rPr>
      <t>较有效</t>
    </r>
  </si>
  <si>
    <r>
      <rPr>
        <sz val="9"/>
        <rFont val="宋体"/>
        <charset val="134"/>
      </rPr>
      <t>有效</t>
    </r>
  </si>
  <si>
    <r>
      <rPr>
        <sz val="9"/>
        <rFont val="宋体"/>
        <charset val="134"/>
      </rPr>
      <t>项目质量可控性</t>
    </r>
  </si>
  <si>
    <r>
      <rPr>
        <sz val="9"/>
        <rFont val="宋体"/>
        <charset val="134"/>
      </rPr>
      <t>是否评分法</t>
    </r>
  </si>
  <si>
    <r>
      <rPr>
        <sz val="9"/>
        <rFont val="宋体"/>
        <charset val="134"/>
      </rPr>
      <t>否</t>
    </r>
  </si>
  <si>
    <r>
      <rPr>
        <sz val="9"/>
        <rFont val="宋体"/>
        <charset val="134"/>
      </rPr>
      <t>是</t>
    </r>
  </si>
  <si>
    <r>
      <rPr>
        <sz val="9"/>
        <rFont val="宋体"/>
        <charset val="134"/>
      </rPr>
      <t>项目实施单位的财务制度是否健全，用以反映和考核财务管理制度对资金规范、安全运行的保障情况。</t>
    </r>
  </si>
  <si>
    <r>
      <rPr>
        <sz val="9"/>
        <rFont val="宋体"/>
        <charset val="134"/>
      </rPr>
      <t>资金使用合规性</t>
    </r>
  </si>
  <si>
    <r>
      <rPr>
        <sz val="9"/>
        <rFont val="宋体"/>
        <charset val="134"/>
      </rPr>
      <t>项目资金使用是否符合相关的财务管理制度规定，用以反映和考核项目资金的规范运行情况。</t>
    </r>
  </si>
  <si>
    <r>
      <rPr>
        <sz val="9"/>
        <rFont val="宋体"/>
        <charset val="134"/>
      </rPr>
      <t>合规</t>
    </r>
  </si>
  <si>
    <r>
      <rPr>
        <sz val="9"/>
        <rFont val="宋体"/>
        <charset val="134"/>
      </rPr>
      <t>财务监控有效性</t>
    </r>
  </si>
  <si>
    <r>
      <rPr>
        <sz val="9"/>
        <rFont val="宋体"/>
        <charset val="134"/>
      </rPr>
      <t>项目实施单位是否为保障资金的安全、规范运行而采取了必要的监控措施，用以反映和考核项目实施单位对资金运行的控制情况。</t>
    </r>
  </si>
  <si>
    <r>
      <rPr>
        <sz val="9"/>
        <rFont val="宋体"/>
        <charset val="134"/>
      </rPr>
      <t>实际完成率</t>
    </r>
  </si>
  <si>
    <r>
      <rPr>
        <sz val="9"/>
        <rFont val="宋体"/>
        <charset val="134"/>
      </rPr>
      <t>项目实施的实际完成数与计划完成数的比率，用以反映和考核项目产出数量目标的实现程度。</t>
    </r>
  </si>
  <si>
    <r>
      <rPr>
        <sz val="9"/>
        <rFont val="宋体"/>
        <charset val="134"/>
      </rPr>
      <t>质量达标率</t>
    </r>
  </si>
  <si>
    <r>
      <rPr>
        <sz val="9"/>
        <rFont val="宋体"/>
        <charset val="134"/>
      </rPr>
      <t>项目完成的质量达标完成数与实际完成数的比率，用以反映和考核项目完成质量目标的实现程度。</t>
    </r>
  </si>
  <si>
    <r>
      <rPr>
        <sz val="9"/>
        <rFont val="宋体"/>
        <charset val="134"/>
      </rPr>
      <t>完成及时性</t>
    </r>
  </si>
  <si>
    <r>
      <rPr>
        <sz val="9"/>
        <rFont val="宋体"/>
        <charset val="134"/>
      </rPr>
      <t>项目实际完成时间与计划完成时间的比较，用以反映和考核项目完成时效目标的实现程度。</t>
    </r>
  </si>
  <si>
    <r>
      <rPr>
        <sz val="9"/>
        <rFont val="宋体"/>
        <charset val="134"/>
      </rPr>
      <t>不及时</t>
    </r>
  </si>
  <si>
    <r>
      <rPr>
        <sz val="9"/>
        <rFont val="宋体"/>
        <charset val="134"/>
      </rPr>
      <t>较及时</t>
    </r>
  </si>
  <si>
    <r>
      <rPr>
        <sz val="9"/>
        <rFont val="宋体"/>
        <charset val="134"/>
      </rPr>
      <t>及时</t>
    </r>
  </si>
  <si>
    <r>
      <rPr>
        <sz val="9"/>
        <rFont val="宋体"/>
        <charset val="134"/>
      </rPr>
      <t>成本节约率</t>
    </r>
  </si>
  <si>
    <r>
      <rPr>
        <sz val="9"/>
        <rFont val="宋体"/>
        <charset val="134"/>
      </rPr>
      <t>社会效益</t>
    </r>
  </si>
  <si>
    <t>增加就业人数</t>
  </si>
  <si>
    <r>
      <rPr>
        <sz val="9"/>
        <rFont val="宋体"/>
        <charset val="134"/>
      </rPr>
      <t>项目实施对项目区域内人员就业的直接或间接影响情况。</t>
    </r>
  </si>
  <si>
    <r>
      <rPr>
        <sz val="9"/>
        <rFont val="宋体"/>
        <charset val="134"/>
      </rPr>
      <t>未增加</t>
    </r>
  </si>
  <si>
    <t>根据问卷调查情况，校园保安基本在学校当地聘用，但人数较少。</t>
  </si>
  <si>
    <r>
      <rPr>
        <sz val="9"/>
        <rFont val="宋体"/>
        <charset val="134"/>
      </rPr>
      <t>促进学校安全稳定、保障师生在校安全、维护教学秩序</t>
    </r>
  </si>
  <si>
    <r>
      <rPr>
        <sz val="9"/>
        <rFont val="宋体"/>
        <charset val="134"/>
      </rPr>
      <t>明显</t>
    </r>
  </si>
  <si>
    <r>
      <rPr>
        <sz val="9"/>
        <rFont val="宋体"/>
        <charset val="134"/>
      </rPr>
      <t>可持续影响</t>
    </r>
  </si>
  <si>
    <r>
      <rPr>
        <sz val="9"/>
        <rFont val="宋体"/>
        <charset val="134"/>
      </rPr>
      <t>项目后续运行及成效发挥的可持续影响情况</t>
    </r>
  </si>
  <si>
    <r>
      <rPr>
        <sz val="9"/>
        <rFont val="宋体"/>
        <charset val="134"/>
      </rPr>
      <t>期限很短</t>
    </r>
  </si>
  <si>
    <r>
      <rPr>
        <sz val="9"/>
        <rFont val="宋体"/>
        <charset val="134"/>
      </rPr>
      <t>期限较短</t>
    </r>
  </si>
  <si>
    <r>
      <rPr>
        <sz val="9"/>
        <rFont val="宋体"/>
        <charset val="134"/>
      </rPr>
      <t>期限一般</t>
    </r>
  </si>
  <si>
    <r>
      <rPr>
        <sz val="9"/>
        <rFont val="宋体"/>
        <charset val="134"/>
      </rPr>
      <t>期限较长</t>
    </r>
  </si>
  <si>
    <r>
      <rPr>
        <sz val="9"/>
        <rFont val="宋体"/>
        <charset val="134"/>
      </rPr>
      <t>期限长</t>
    </r>
  </si>
  <si>
    <r>
      <rPr>
        <sz val="9"/>
        <rFont val="宋体"/>
        <charset val="134"/>
      </rPr>
      <t>社会公众或服务对象满意度</t>
    </r>
  </si>
  <si>
    <r>
      <rPr>
        <sz val="9"/>
        <rFont val="宋体"/>
        <charset val="134"/>
      </rPr>
      <t>教师满意度</t>
    </r>
  </si>
  <si>
    <r>
      <rPr>
        <sz val="9"/>
        <color rgb="FF000000"/>
        <rFont val="宋体"/>
        <charset val="134"/>
      </rPr>
      <t>问卷调查、访谈等形式了解目标区域内教师满意度情况。</t>
    </r>
  </si>
  <si>
    <r>
      <rPr>
        <sz val="9"/>
        <rFont val="宋体"/>
        <charset val="134"/>
      </rPr>
      <t>学生满意度</t>
    </r>
  </si>
  <si>
    <r>
      <rPr>
        <sz val="9"/>
        <color rgb="FF000000"/>
        <rFont val="宋体"/>
        <charset val="134"/>
      </rPr>
      <t>问卷调查、访谈等形式了解目标区域内学生满意度情况。</t>
    </r>
  </si>
  <si>
    <r>
      <rPr>
        <sz val="9"/>
        <rFont val="宋体"/>
        <charset val="134"/>
      </rPr>
      <t>其他满意度</t>
    </r>
  </si>
  <si>
    <r>
      <rPr>
        <sz val="9"/>
        <color rgb="FF000000"/>
        <rFont val="宋体"/>
        <charset val="134"/>
      </rPr>
      <t>问卷调查、访谈等形式了解目标区域内其他满意度情况。</t>
    </r>
  </si>
  <si>
    <r>
      <rPr>
        <sz val="9"/>
        <rFont val="宋体"/>
        <charset val="134"/>
      </rPr>
      <t>合计</t>
    </r>
  </si>
  <si>
    <r>
      <rPr>
        <sz val="12"/>
        <rFont val="宋体"/>
        <charset val="134"/>
      </rPr>
      <t>月份</t>
    </r>
  </si>
  <si>
    <r>
      <rPr>
        <sz val="12"/>
        <rFont val="宋体"/>
        <charset val="134"/>
      </rPr>
      <t>国邦</t>
    </r>
  </si>
  <si>
    <r>
      <rPr>
        <sz val="12"/>
        <rFont val="宋体"/>
        <charset val="134"/>
      </rPr>
      <t>忠威</t>
    </r>
  </si>
  <si>
    <t>新林小学租金</t>
  </si>
  <si>
    <t>法律顾问费</t>
  </si>
  <si>
    <r>
      <rPr>
        <sz val="12"/>
        <rFont val="宋体"/>
        <charset val="134"/>
      </rPr>
      <t>合计</t>
    </r>
  </si>
  <si>
    <t>扣款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</si>
</sst>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  <numFmt numFmtId="178" formatCode="#,##0.0000_ "/>
    <numFmt numFmtId="179" formatCode="#,##0.0_ "/>
  </numFmts>
  <fonts count="39">
    <font>
      <sz val="12"/>
      <name val="宋体"/>
      <charset val="134"/>
    </font>
    <font>
      <sz val="12"/>
      <name val="Times New Roman"/>
      <charset val="134"/>
    </font>
    <font>
      <sz val="9"/>
      <name val="Times New Roman"/>
      <charset val="134"/>
    </font>
    <font>
      <b/>
      <sz val="10"/>
      <name val="Times New Roman"/>
      <charset val="134"/>
    </font>
    <font>
      <b/>
      <sz val="18"/>
      <color rgb="FF000000"/>
      <name val="Times New Roman"/>
      <charset val="134"/>
    </font>
    <font>
      <b/>
      <sz val="18"/>
      <name val="Times New Roman"/>
      <charset val="134"/>
    </font>
    <font>
      <b/>
      <sz val="9"/>
      <color rgb="FF000000"/>
      <name val="Times New Roman"/>
      <charset val="134"/>
    </font>
    <font>
      <b/>
      <sz val="9"/>
      <name val="Times New Roman"/>
      <charset val="134"/>
    </font>
    <font>
      <sz val="9"/>
      <color rgb="FF000000"/>
      <name val="Times New Roman"/>
      <charset val="134"/>
    </font>
    <font>
      <sz val="9"/>
      <name val="宋体"/>
      <charset val="134"/>
    </font>
    <font>
      <sz val="9"/>
      <color rgb="FF000000"/>
      <name val="Times New Roman"/>
      <charset val="0"/>
    </font>
    <font>
      <sz val="9"/>
      <color rgb="FFFF0000"/>
      <name val="Times New Roman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11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4" applyNumberFormat="0" applyAlignment="0" applyProtection="0">
      <alignment vertical="center"/>
    </xf>
    <xf numFmtId="0" fontId="30" fillId="11" borderId="10" applyNumberFormat="0" applyAlignment="0" applyProtection="0">
      <alignment vertical="center"/>
    </xf>
    <xf numFmtId="0" fontId="31" fillId="12" borderId="15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right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177" fontId="2" fillId="0" borderId="5" xfId="0" applyNumberFormat="1" applyFont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177" fontId="2" fillId="0" borderId="9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right" vertical="center" wrapText="1"/>
    </xf>
    <xf numFmtId="178" fontId="2" fillId="0" borderId="0" xfId="0" applyNumberFormat="1" applyFont="1" applyFill="1" applyAlignment="1">
      <alignment horizontal="right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9" fontId="8" fillId="0" borderId="5" xfId="0" applyNumberFormat="1" applyFont="1" applyFill="1" applyBorder="1" applyAlignment="1">
      <alignment horizontal="center" vertical="center" wrapText="1"/>
    </xf>
    <xf numFmtId="179" fontId="10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76" fontId="11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righ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177" fontId="14" fillId="0" borderId="5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77" fontId="9" fillId="0" borderId="5" xfId="0" applyNumberFormat="1" applyFont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177" fontId="9" fillId="0" borderId="5" xfId="0" applyNumberFormat="1" applyFont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179" fontId="2" fillId="0" borderId="5" xfId="0" applyNumberFormat="1" applyFont="1" applyFill="1" applyBorder="1" applyAlignment="1">
      <alignment horizontal="center" vertical="center" wrapText="1"/>
    </xf>
    <xf numFmtId="179" fontId="15" fillId="0" borderId="5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abSelected="1" view="pageBreakPreview" zoomScaleNormal="100" workbookViewId="0">
      <pane xSplit="3" ySplit="5" topLeftCell="D12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15.75"/>
  <cols>
    <col min="1" max="1" width="6.75" style="9" customWidth="1"/>
    <col min="2" max="2" width="6.875" style="9" customWidth="1"/>
    <col min="3" max="3" width="12.25" style="9" customWidth="1"/>
    <col min="4" max="4" width="13.7083333333333" style="9" customWidth="1"/>
    <col min="5" max="5" width="41" style="9" customWidth="1"/>
    <col min="6" max="6" width="5.875" style="11" customWidth="1"/>
    <col min="7" max="7" width="7.34166666666667" style="12" customWidth="1"/>
    <col min="8" max="8" width="7.125" style="12" customWidth="1"/>
    <col min="9" max="12" width="5.875" style="12" customWidth="1"/>
    <col min="13" max="13" width="5.125" style="13" customWidth="1"/>
    <col min="14" max="14" width="17.375" style="9" customWidth="1"/>
    <col min="15" max="15" width="33.1833333333333" style="9" customWidth="1"/>
    <col min="16" max="32" width="9" style="9"/>
    <col min="33" max="16384" width="42.8333333333333" style="9"/>
  </cols>
  <sheetData>
    <row r="1" s="9" customFormat="1" spans="1:13">
      <c r="A1" s="58" t="s">
        <v>0</v>
      </c>
      <c r="F1" s="11"/>
      <c r="G1" s="12"/>
      <c r="H1" s="12"/>
      <c r="I1" s="12"/>
      <c r="J1" s="12"/>
      <c r="K1" s="12"/>
      <c r="L1" s="12"/>
      <c r="M1" s="13"/>
    </row>
    <row r="2" s="9" customFormat="1" ht="22.5" spans="1:14">
      <c r="A2" s="59" t="s">
        <v>1</v>
      </c>
      <c r="B2" s="16"/>
      <c r="C2" s="16"/>
      <c r="D2" s="16"/>
      <c r="E2" s="16"/>
      <c r="F2" s="60"/>
      <c r="G2" s="61"/>
      <c r="H2" s="61"/>
      <c r="I2" s="61"/>
      <c r="J2" s="61"/>
      <c r="K2" s="61"/>
      <c r="L2" s="61"/>
      <c r="M2" s="78"/>
      <c r="N2" s="16"/>
    </row>
    <row r="3" s="10" customFormat="1" ht="12" spans="1:14">
      <c r="A3" s="62" t="s">
        <v>2</v>
      </c>
      <c r="B3" s="63" t="s">
        <v>3</v>
      </c>
      <c r="C3" s="63" t="s">
        <v>4</v>
      </c>
      <c r="D3" s="63" t="s">
        <v>5</v>
      </c>
      <c r="E3" s="63" t="s">
        <v>6</v>
      </c>
      <c r="F3" s="64" t="s">
        <v>7</v>
      </c>
      <c r="G3" s="64" t="s">
        <v>8</v>
      </c>
      <c r="H3" s="65"/>
      <c r="I3" s="65"/>
      <c r="J3" s="65"/>
      <c r="K3" s="65"/>
      <c r="L3" s="65"/>
      <c r="M3" s="79" t="s">
        <v>9</v>
      </c>
      <c r="N3" s="63" t="s">
        <v>10</v>
      </c>
    </row>
    <row r="4" s="10" customFormat="1" ht="12" spans="1:14">
      <c r="A4" s="66"/>
      <c r="B4" s="25"/>
      <c r="C4" s="25"/>
      <c r="D4" s="25"/>
      <c r="E4" s="25"/>
      <c r="F4" s="67"/>
      <c r="G4" s="68" t="s">
        <v>11</v>
      </c>
      <c r="H4" s="68" t="s">
        <v>12</v>
      </c>
      <c r="I4" s="67"/>
      <c r="J4" s="67"/>
      <c r="K4" s="67"/>
      <c r="L4" s="67"/>
      <c r="M4" s="80"/>
      <c r="N4" s="25"/>
    </row>
    <row r="5" s="10" customFormat="1" ht="12" spans="1:14">
      <c r="A5" s="66"/>
      <c r="B5" s="25"/>
      <c r="C5" s="25"/>
      <c r="D5" s="25"/>
      <c r="E5" s="25"/>
      <c r="F5" s="67"/>
      <c r="G5" s="67"/>
      <c r="H5" s="31">
        <v>0</v>
      </c>
      <c r="I5" s="81">
        <v>0.3</v>
      </c>
      <c r="J5" s="82">
        <v>0.6</v>
      </c>
      <c r="K5" s="82">
        <v>0.8</v>
      </c>
      <c r="L5" s="82">
        <v>1</v>
      </c>
      <c r="M5" s="80"/>
      <c r="N5" s="25"/>
    </row>
    <row r="6" s="10" customFormat="1" ht="22.5" spans="1:15">
      <c r="A6" s="69" t="s">
        <v>13</v>
      </c>
      <c r="B6" s="70" t="s">
        <v>14</v>
      </c>
      <c r="C6" s="70" t="s">
        <v>15</v>
      </c>
      <c r="D6" s="36" t="s">
        <v>16</v>
      </c>
      <c r="E6" s="36" t="s">
        <v>17</v>
      </c>
      <c r="F6" s="31">
        <v>3</v>
      </c>
      <c r="G6" s="71" t="s">
        <v>18</v>
      </c>
      <c r="H6" s="71" t="s">
        <v>19</v>
      </c>
      <c r="I6" s="32"/>
      <c r="J6" s="71" t="s">
        <v>20</v>
      </c>
      <c r="K6" s="32"/>
      <c r="L6" s="71" t="s">
        <v>21</v>
      </c>
      <c r="M6" s="37">
        <v>3</v>
      </c>
      <c r="N6" s="30"/>
      <c r="O6" s="83" t="s">
        <v>22</v>
      </c>
    </row>
    <row r="7" s="10" customFormat="1" ht="22.5" spans="1:15">
      <c r="A7" s="28"/>
      <c r="B7" s="29"/>
      <c r="C7" s="29"/>
      <c r="D7" s="36" t="s">
        <v>23</v>
      </c>
      <c r="E7" s="36" t="s">
        <v>24</v>
      </c>
      <c r="F7" s="31">
        <v>3</v>
      </c>
      <c r="G7" s="71" t="s">
        <v>18</v>
      </c>
      <c r="H7" s="71" t="s">
        <v>25</v>
      </c>
      <c r="I7" s="32"/>
      <c r="J7" s="71" t="s">
        <v>26</v>
      </c>
      <c r="K7" s="32"/>
      <c r="L7" s="71" t="s">
        <v>27</v>
      </c>
      <c r="M7" s="37">
        <v>3</v>
      </c>
      <c r="N7" s="30"/>
      <c r="O7" s="52"/>
    </row>
    <row r="8" s="10" customFormat="1" ht="22.5" spans="1:15">
      <c r="A8" s="28"/>
      <c r="B8" s="29"/>
      <c r="C8" s="36" t="s">
        <v>28</v>
      </c>
      <c r="D8" s="30"/>
      <c r="E8" s="36" t="s">
        <v>29</v>
      </c>
      <c r="F8" s="31">
        <v>3</v>
      </c>
      <c r="G8" s="71" t="s">
        <v>18</v>
      </c>
      <c r="H8" s="71" t="s">
        <v>30</v>
      </c>
      <c r="I8" s="32"/>
      <c r="J8" s="71" t="s">
        <v>31</v>
      </c>
      <c r="K8" s="32"/>
      <c r="L8" s="71" t="s">
        <v>32</v>
      </c>
      <c r="M8" s="37">
        <v>3</v>
      </c>
      <c r="N8" s="30"/>
      <c r="O8" s="52"/>
    </row>
    <row r="9" s="10" customFormat="1" ht="22.5" spans="1:15">
      <c r="A9" s="28"/>
      <c r="B9" s="29"/>
      <c r="C9" s="36" t="s">
        <v>33</v>
      </c>
      <c r="D9" s="30"/>
      <c r="E9" s="36" t="s">
        <v>34</v>
      </c>
      <c r="F9" s="31">
        <v>3</v>
      </c>
      <c r="G9" s="71" t="s">
        <v>18</v>
      </c>
      <c r="H9" s="71" t="s">
        <v>35</v>
      </c>
      <c r="I9" s="32"/>
      <c r="J9" s="71" t="s">
        <v>36</v>
      </c>
      <c r="K9" s="32"/>
      <c r="L9" s="71" t="s">
        <v>37</v>
      </c>
      <c r="M9" s="37">
        <v>3</v>
      </c>
      <c r="N9" s="30"/>
      <c r="O9" s="52"/>
    </row>
    <row r="10" s="10" customFormat="1" ht="22.5" spans="1:15">
      <c r="A10" s="28"/>
      <c r="B10" s="70" t="s">
        <v>38</v>
      </c>
      <c r="C10" s="36" t="s">
        <v>39</v>
      </c>
      <c r="D10" s="30"/>
      <c r="E10" s="36" t="s">
        <v>40</v>
      </c>
      <c r="F10" s="31">
        <v>3</v>
      </c>
      <c r="G10" s="72" t="s">
        <v>41</v>
      </c>
      <c r="H10" s="73" t="s">
        <v>42</v>
      </c>
      <c r="I10" s="33"/>
      <c r="J10" s="33"/>
      <c r="K10" s="33"/>
      <c r="L10" s="33"/>
      <c r="M10" s="37">
        <v>3</v>
      </c>
      <c r="N10" s="30"/>
      <c r="O10" s="52"/>
    </row>
    <row r="11" s="10" customFormat="1" ht="22.5" spans="1:15">
      <c r="A11" s="28"/>
      <c r="B11" s="29"/>
      <c r="C11" s="36" t="s">
        <v>43</v>
      </c>
      <c r="D11" s="30"/>
      <c r="E11" s="36" t="s">
        <v>44</v>
      </c>
      <c r="F11" s="31">
        <v>3</v>
      </c>
      <c r="G11" s="72" t="s">
        <v>41</v>
      </c>
      <c r="H11" s="73" t="s">
        <v>45</v>
      </c>
      <c r="I11" s="33"/>
      <c r="J11" s="33"/>
      <c r="K11" s="33"/>
      <c r="L11" s="33"/>
      <c r="M11" s="37">
        <v>3</v>
      </c>
      <c r="N11" s="30"/>
      <c r="O11" s="52"/>
    </row>
    <row r="12" s="10" customFormat="1" ht="22.5" spans="1:14">
      <c r="A12" s="69" t="s">
        <v>46</v>
      </c>
      <c r="B12" s="70" t="s">
        <v>47</v>
      </c>
      <c r="C12" s="36" t="s">
        <v>48</v>
      </c>
      <c r="D12" s="30"/>
      <c r="E12" s="36" t="s">
        <v>49</v>
      </c>
      <c r="F12" s="31">
        <v>3</v>
      </c>
      <c r="G12" s="72" t="s">
        <v>18</v>
      </c>
      <c r="H12" s="72" t="s">
        <v>50</v>
      </c>
      <c r="I12" s="31"/>
      <c r="J12" s="72" t="s">
        <v>51</v>
      </c>
      <c r="K12" s="31"/>
      <c r="L12" s="72" t="s">
        <v>52</v>
      </c>
      <c r="M12" s="37">
        <v>0</v>
      </c>
      <c r="N12" s="36" t="s">
        <v>53</v>
      </c>
    </row>
    <row r="13" s="10" customFormat="1" ht="45" spans="1:14">
      <c r="A13" s="28"/>
      <c r="B13" s="29"/>
      <c r="C13" s="36" t="s">
        <v>54</v>
      </c>
      <c r="D13" s="30"/>
      <c r="E13" s="36" t="s">
        <v>55</v>
      </c>
      <c r="F13" s="31">
        <v>3</v>
      </c>
      <c r="G13" s="72" t="s">
        <v>56</v>
      </c>
      <c r="H13" s="72" t="s">
        <v>57</v>
      </c>
      <c r="I13" s="31"/>
      <c r="J13" s="72" t="s">
        <v>58</v>
      </c>
      <c r="K13" s="31"/>
      <c r="L13" s="72" t="s">
        <v>59</v>
      </c>
      <c r="M13" s="37">
        <v>0</v>
      </c>
      <c r="N13" s="36" t="s">
        <v>60</v>
      </c>
    </row>
    <row r="14" s="10" customFormat="1" ht="45" spans="1:14">
      <c r="A14" s="28"/>
      <c r="B14" s="29"/>
      <c r="C14" s="36" t="s">
        <v>61</v>
      </c>
      <c r="D14" s="30"/>
      <c r="E14" s="36" t="s">
        <v>62</v>
      </c>
      <c r="F14" s="31">
        <v>3</v>
      </c>
      <c r="G14" s="71" t="s">
        <v>63</v>
      </c>
      <c r="H14" s="71" t="s">
        <v>64</v>
      </c>
      <c r="I14" s="32"/>
      <c r="J14" s="32"/>
      <c r="K14" s="32"/>
      <c r="L14" s="71" t="s">
        <v>65</v>
      </c>
      <c r="M14" s="37">
        <v>0</v>
      </c>
      <c r="N14" s="36" t="s">
        <v>66</v>
      </c>
    </row>
    <row r="15" s="10" customFormat="1" ht="33.75" spans="1:14">
      <c r="A15" s="28"/>
      <c r="B15" s="70" t="s">
        <v>67</v>
      </c>
      <c r="C15" s="36" t="s">
        <v>48</v>
      </c>
      <c r="D15" s="30"/>
      <c r="E15" s="36" t="s">
        <v>68</v>
      </c>
      <c r="F15" s="31">
        <v>3</v>
      </c>
      <c r="G15" s="72" t="s">
        <v>18</v>
      </c>
      <c r="H15" s="72" t="s">
        <v>50</v>
      </c>
      <c r="I15" s="31"/>
      <c r="J15" s="72" t="s">
        <v>51</v>
      </c>
      <c r="K15" s="31"/>
      <c r="L15" s="72" t="s">
        <v>52</v>
      </c>
      <c r="M15" s="37">
        <v>1.8</v>
      </c>
      <c r="N15" s="36" t="s">
        <v>69</v>
      </c>
    </row>
    <row r="16" s="10" customFormat="1" ht="45.75" spans="1:14">
      <c r="A16" s="28"/>
      <c r="B16" s="29"/>
      <c r="C16" s="36" t="s">
        <v>70</v>
      </c>
      <c r="D16" s="30"/>
      <c r="E16" s="36" t="s">
        <v>71</v>
      </c>
      <c r="F16" s="31">
        <v>3</v>
      </c>
      <c r="G16" s="72" t="s">
        <v>56</v>
      </c>
      <c r="H16" s="31" t="s">
        <v>72</v>
      </c>
      <c r="I16" s="31" t="s">
        <v>73</v>
      </c>
      <c r="J16" s="31" t="s">
        <v>74</v>
      </c>
      <c r="K16" s="31" t="s">
        <v>75</v>
      </c>
      <c r="L16" s="72" t="s">
        <v>76</v>
      </c>
      <c r="M16" s="37">
        <v>1.8</v>
      </c>
      <c r="N16" s="36" t="s">
        <v>77</v>
      </c>
    </row>
    <row r="17" s="10" customFormat="1" ht="46.5" spans="1:14">
      <c r="A17" s="28"/>
      <c r="B17" s="29"/>
      <c r="C17" s="36" t="s">
        <v>78</v>
      </c>
      <c r="D17" s="30"/>
      <c r="E17" s="36" t="s">
        <v>79</v>
      </c>
      <c r="F17" s="31">
        <v>3</v>
      </c>
      <c r="G17" s="71" t="s">
        <v>18</v>
      </c>
      <c r="H17" s="71" t="s">
        <v>57</v>
      </c>
      <c r="I17" s="32"/>
      <c r="J17" s="71" t="s">
        <v>58</v>
      </c>
      <c r="K17" s="32"/>
      <c r="L17" s="71" t="s">
        <v>59</v>
      </c>
      <c r="M17" s="37">
        <v>1.8</v>
      </c>
      <c r="N17" s="36" t="s">
        <v>80</v>
      </c>
    </row>
    <row r="18" s="10" customFormat="1" ht="22.5" spans="1:14">
      <c r="A18" s="69" t="s">
        <v>81</v>
      </c>
      <c r="B18" s="70" t="s">
        <v>82</v>
      </c>
      <c r="C18" s="74" t="s">
        <v>83</v>
      </c>
      <c r="D18" s="30"/>
      <c r="E18" s="36" t="s">
        <v>84</v>
      </c>
      <c r="F18" s="31">
        <v>5</v>
      </c>
      <c r="G18" s="71" t="s">
        <v>41</v>
      </c>
      <c r="H18" s="75" t="s">
        <v>85</v>
      </c>
      <c r="I18" s="35"/>
      <c r="J18" s="35"/>
      <c r="K18" s="35"/>
      <c r="L18" s="35"/>
      <c r="M18" s="37">
        <v>5</v>
      </c>
      <c r="N18" s="30"/>
    </row>
    <row r="19" s="10" customFormat="1" ht="22.5" spans="1:14">
      <c r="A19" s="28"/>
      <c r="B19" s="29"/>
      <c r="C19" s="36" t="s">
        <v>86</v>
      </c>
      <c r="D19" s="30"/>
      <c r="E19" s="36" t="s">
        <v>87</v>
      </c>
      <c r="F19" s="31">
        <v>5</v>
      </c>
      <c r="G19" s="71" t="s">
        <v>41</v>
      </c>
      <c r="H19" s="75" t="s">
        <v>88</v>
      </c>
      <c r="I19" s="35"/>
      <c r="J19" s="35"/>
      <c r="K19" s="35"/>
      <c r="L19" s="35"/>
      <c r="M19" s="37">
        <v>5</v>
      </c>
      <c r="N19" s="30"/>
    </row>
    <row r="20" s="10" customFormat="1" ht="22.5" spans="1:14">
      <c r="A20" s="28"/>
      <c r="B20" s="29"/>
      <c r="C20" s="36" t="s">
        <v>89</v>
      </c>
      <c r="D20" s="30"/>
      <c r="E20" s="36" t="s">
        <v>90</v>
      </c>
      <c r="F20" s="31">
        <v>5</v>
      </c>
      <c r="G20" s="71" t="s">
        <v>18</v>
      </c>
      <c r="H20" s="71" t="s">
        <v>91</v>
      </c>
      <c r="I20" s="32"/>
      <c r="J20" s="71" t="s">
        <v>92</v>
      </c>
      <c r="K20" s="32"/>
      <c r="L20" s="71" t="s">
        <v>93</v>
      </c>
      <c r="M20" s="37">
        <v>5</v>
      </c>
      <c r="N20" s="30"/>
    </row>
    <row r="21" s="10" customFormat="1" ht="35.25" spans="1:14">
      <c r="A21" s="28"/>
      <c r="B21" s="29"/>
      <c r="C21" s="36" t="s">
        <v>94</v>
      </c>
      <c r="D21" s="30"/>
      <c r="E21" s="36" t="s">
        <v>95</v>
      </c>
      <c r="F21" s="31">
        <v>5</v>
      </c>
      <c r="G21" s="71" t="s">
        <v>41</v>
      </c>
      <c r="H21" s="32" t="s">
        <v>96</v>
      </c>
      <c r="I21" s="32"/>
      <c r="J21" s="54" t="s">
        <v>97</v>
      </c>
      <c r="K21" s="32"/>
      <c r="L21" s="32" t="s">
        <v>98</v>
      </c>
      <c r="M21" s="37">
        <v>5</v>
      </c>
      <c r="N21" s="30"/>
    </row>
    <row r="22" s="10" customFormat="1" ht="33.75" spans="1:14">
      <c r="A22" s="69" t="s">
        <v>99</v>
      </c>
      <c r="B22" s="70" t="s">
        <v>100</v>
      </c>
      <c r="C22" s="74" t="s">
        <v>101</v>
      </c>
      <c r="D22" s="36" t="s">
        <v>102</v>
      </c>
      <c r="E22" s="36" t="s">
        <v>103</v>
      </c>
      <c r="F22" s="31">
        <v>10</v>
      </c>
      <c r="G22" s="39" t="s">
        <v>18</v>
      </c>
      <c r="H22" s="39" t="s">
        <v>104</v>
      </c>
      <c r="I22" s="37"/>
      <c r="J22" s="39" t="s">
        <v>105</v>
      </c>
      <c r="K22" s="37"/>
      <c r="L22" s="39" t="s">
        <v>106</v>
      </c>
      <c r="M22" s="37">
        <v>6</v>
      </c>
      <c r="N22" s="36" t="s">
        <v>107</v>
      </c>
    </row>
    <row r="23" s="10" customFormat="1" ht="33.75" spans="1:14">
      <c r="A23" s="28"/>
      <c r="B23" s="29"/>
      <c r="C23" s="38"/>
      <c r="D23" s="36" t="s">
        <v>108</v>
      </c>
      <c r="E23" s="36" t="s">
        <v>109</v>
      </c>
      <c r="F23" s="31">
        <v>10</v>
      </c>
      <c r="G23" s="39" t="s">
        <v>18</v>
      </c>
      <c r="H23" s="39" t="s">
        <v>110</v>
      </c>
      <c r="I23" s="37"/>
      <c r="J23" s="39" t="s">
        <v>111</v>
      </c>
      <c r="K23" s="37"/>
      <c r="L23" s="39" t="s">
        <v>112</v>
      </c>
      <c r="M23" s="37">
        <v>6</v>
      </c>
      <c r="N23" s="36" t="s">
        <v>113</v>
      </c>
    </row>
    <row r="24" s="10" customFormat="1" ht="22.5" spans="1:14">
      <c r="A24" s="28"/>
      <c r="B24" s="29"/>
      <c r="C24" s="36" t="s">
        <v>114</v>
      </c>
      <c r="D24" s="30"/>
      <c r="E24" s="36" t="s">
        <v>115</v>
      </c>
      <c r="F24" s="31">
        <v>10</v>
      </c>
      <c r="G24" s="39" t="s">
        <v>18</v>
      </c>
      <c r="H24" s="39" t="s">
        <v>116</v>
      </c>
      <c r="I24" s="39" t="s">
        <v>117</v>
      </c>
      <c r="J24" s="39" t="s">
        <v>118</v>
      </c>
      <c r="K24" s="39" t="s">
        <v>119</v>
      </c>
      <c r="L24" s="39" t="s">
        <v>120</v>
      </c>
      <c r="M24" s="37">
        <v>10</v>
      </c>
      <c r="N24" s="30"/>
    </row>
    <row r="25" s="10" customFormat="1" ht="22.5" spans="1:15">
      <c r="A25" s="28"/>
      <c r="B25" s="29"/>
      <c r="C25" s="76" t="s">
        <v>121</v>
      </c>
      <c r="D25" s="36" t="s">
        <v>122</v>
      </c>
      <c r="E25" s="36" t="s">
        <v>123</v>
      </c>
      <c r="F25" s="31">
        <v>5</v>
      </c>
      <c r="G25" s="39" t="s">
        <v>41</v>
      </c>
      <c r="H25" s="73" t="s">
        <v>124</v>
      </c>
      <c r="I25" s="33"/>
      <c r="J25" s="33"/>
      <c r="K25" s="33"/>
      <c r="L25" s="33"/>
      <c r="M25" s="37">
        <v>4.79</v>
      </c>
      <c r="N25" s="36" t="s">
        <v>125</v>
      </c>
      <c r="O25" s="84" t="s">
        <v>126</v>
      </c>
    </row>
    <row r="26" s="10" customFormat="1" ht="22.5" spans="1:15">
      <c r="A26" s="28"/>
      <c r="B26" s="29"/>
      <c r="C26" s="40"/>
      <c r="D26" s="36" t="s">
        <v>127</v>
      </c>
      <c r="E26" s="36" t="s">
        <v>128</v>
      </c>
      <c r="F26" s="31">
        <v>5</v>
      </c>
      <c r="G26" s="39" t="s">
        <v>41</v>
      </c>
      <c r="H26" s="73" t="s">
        <v>124</v>
      </c>
      <c r="I26" s="33"/>
      <c r="J26" s="33"/>
      <c r="K26" s="33"/>
      <c r="L26" s="33"/>
      <c r="M26" s="37">
        <v>4.51</v>
      </c>
      <c r="N26" s="36" t="s">
        <v>129</v>
      </c>
      <c r="O26" s="55"/>
    </row>
    <row r="27" s="10" customFormat="1" ht="22.5" spans="1:15">
      <c r="A27" s="28"/>
      <c r="B27" s="29"/>
      <c r="C27" s="40"/>
      <c r="D27" s="36" t="s">
        <v>130</v>
      </c>
      <c r="E27" s="36" t="s">
        <v>131</v>
      </c>
      <c r="F27" s="31">
        <v>4</v>
      </c>
      <c r="G27" s="39" t="s">
        <v>41</v>
      </c>
      <c r="H27" s="73" t="s">
        <v>124</v>
      </c>
      <c r="I27" s="33"/>
      <c r="J27" s="33"/>
      <c r="K27" s="33"/>
      <c r="L27" s="33"/>
      <c r="M27" s="37">
        <v>3.79</v>
      </c>
      <c r="N27" s="36" t="s">
        <v>132</v>
      </c>
      <c r="O27" s="55"/>
    </row>
    <row r="28" s="10" customFormat="1" ht="12" spans="1:15">
      <c r="A28" s="77" t="s">
        <v>133</v>
      </c>
      <c r="B28" s="43"/>
      <c r="C28" s="43"/>
      <c r="D28" s="43"/>
      <c r="E28" s="43"/>
      <c r="F28" s="44">
        <f>SUM(F6:F27)</f>
        <v>100</v>
      </c>
      <c r="G28" s="45"/>
      <c r="H28" s="45"/>
      <c r="I28" s="45"/>
      <c r="J28" s="45"/>
      <c r="K28" s="45"/>
      <c r="L28" s="45"/>
      <c r="M28" s="56">
        <f>SUM(M6:M27)</f>
        <v>78.49</v>
      </c>
      <c r="N28" s="43"/>
      <c r="O28" s="55"/>
    </row>
    <row r="29" s="9" customFormat="1" spans="6:15">
      <c r="F29" s="11"/>
      <c r="G29" s="12"/>
      <c r="H29" s="12"/>
      <c r="I29" s="12"/>
      <c r="J29" s="12"/>
      <c r="K29" s="12"/>
      <c r="L29" s="12"/>
      <c r="M29" s="57"/>
      <c r="O29" s="55"/>
    </row>
    <row r="30" s="9" customFormat="1" spans="6:13">
      <c r="F30" s="11"/>
      <c r="G30" s="12"/>
      <c r="H30" s="12"/>
      <c r="I30" s="12"/>
      <c r="J30" s="12"/>
      <c r="K30" s="12"/>
      <c r="L30" s="12"/>
      <c r="M30" s="13"/>
    </row>
    <row r="31" s="9" customFormat="1" spans="6:13">
      <c r="F31" s="11"/>
      <c r="G31" s="46"/>
      <c r="H31" s="12"/>
      <c r="I31" s="12"/>
      <c r="J31" s="12"/>
      <c r="K31" s="12"/>
      <c r="L31" s="12"/>
      <c r="M31" s="13"/>
    </row>
  </sheetData>
  <mergeCells count="35">
    <mergeCell ref="A2:N2"/>
    <mergeCell ref="G3:L3"/>
    <mergeCell ref="H4:L4"/>
    <mergeCell ref="H10:L10"/>
    <mergeCell ref="H11:L11"/>
    <mergeCell ref="H18:L18"/>
    <mergeCell ref="H19:L19"/>
    <mergeCell ref="H25:L25"/>
    <mergeCell ref="H26:L26"/>
    <mergeCell ref="H27:L27"/>
    <mergeCell ref="A3:A5"/>
    <mergeCell ref="A6:A11"/>
    <mergeCell ref="A12:A17"/>
    <mergeCell ref="A18:A21"/>
    <mergeCell ref="A22:A27"/>
    <mergeCell ref="B3:B5"/>
    <mergeCell ref="B6:B9"/>
    <mergeCell ref="B10:B11"/>
    <mergeCell ref="B12:B14"/>
    <mergeCell ref="B15:B17"/>
    <mergeCell ref="B18:B21"/>
    <mergeCell ref="B22:B27"/>
    <mergeCell ref="C3:C5"/>
    <mergeCell ref="C6:C7"/>
    <mergeCell ref="C22:C23"/>
    <mergeCell ref="C25:C27"/>
    <mergeCell ref="D3:D5"/>
    <mergeCell ref="E3:E5"/>
    <mergeCell ref="F3:F5"/>
    <mergeCell ref="G4:G5"/>
    <mergeCell ref="M3:M5"/>
    <mergeCell ref="N3:N5"/>
    <mergeCell ref="O6:O9"/>
    <mergeCell ref="O10:O11"/>
    <mergeCell ref="O25:O29"/>
  </mergeCells>
  <printOptions horizontalCentered="1"/>
  <pageMargins left="0.156944444444444" right="0.118055555555556" top="0.511805555555556" bottom="0.511805555555556" header="0.5" footer="0.236111111111111"/>
  <pageSetup paperSize="9" scale="91" orientation="landscape" horizontalDpi="600"/>
  <headerFooter>
    <oddFooter>&amp;C&amp;9第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workbookViewId="0">
      <pane xSplit="3" ySplit="5" topLeftCell="D19" activePane="bottomRight" state="frozen"/>
      <selection/>
      <selection pane="topRight"/>
      <selection pane="bottomLeft"/>
      <selection pane="bottomRight" activeCell="G33" sqref="G33"/>
    </sheetView>
  </sheetViews>
  <sheetFormatPr defaultColWidth="9" defaultRowHeight="15.75"/>
  <cols>
    <col min="1" max="1" width="6.75" style="9" customWidth="1"/>
    <col min="2" max="2" width="6.875" style="9" customWidth="1"/>
    <col min="3" max="3" width="12.25" style="9" customWidth="1"/>
    <col min="4" max="4" width="13.7083333333333" style="9" customWidth="1"/>
    <col min="5" max="5" width="64.4583333333333" style="9" hidden="1" customWidth="1"/>
    <col min="6" max="6" width="5.875" style="11" customWidth="1"/>
    <col min="7" max="7" width="7.34166666666667" style="12" customWidth="1"/>
    <col min="8" max="8" width="7.125" style="12" hidden="1" customWidth="1"/>
    <col min="9" max="12" width="5.875" style="12" hidden="1" customWidth="1"/>
    <col min="13" max="13" width="5.125" style="13" customWidth="1"/>
    <col min="14" max="14" width="20.4166666666667" style="9" hidden="1" customWidth="1"/>
    <col min="15" max="15" width="33.1833333333333" style="9" customWidth="1"/>
    <col min="16" max="16384" width="9" style="9"/>
  </cols>
  <sheetData>
    <row r="1" s="9" customFormat="1" spans="1:13">
      <c r="A1" s="14" t="s">
        <v>0</v>
      </c>
      <c r="F1" s="11"/>
      <c r="G1" s="12"/>
      <c r="H1" s="12"/>
      <c r="I1" s="12"/>
      <c r="J1" s="12"/>
      <c r="K1" s="12"/>
      <c r="L1" s="12"/>
      <c r="M1" s="13"/>
    </row>
    <row r="2" s="9" customFormat="1" ht="22.5" spans="1:14">
      <c r="A2" s="15" t="s">
        <v>134</v>
      </c>
      <c r="B2" s="15"/>
      <c r="C2" s="16"/>
      <c r="D2" s="15"/>
      <c r="E2" s="15"/>
      <c r="F2" s="17"/>
      <c r="G2" s="18"/>
      <c r="H2" s="18"/>
      <c r="I2" s="18"/>
      <c r="J2" s="18"/>
      <c r="K2" s="18"/>
      <c r="L2" s="18"/>
      <c r="M2" s="47"/>
      <c r="N2" s="15"/>
    </row>
    <row r="3" s="10" customFormat="1" ht="12" spans="1:14">
      <c r="A3" s="19" t="s">
        <v>135</v>
      </c>
      <c r="B3" s="20" t="s">
        <v>136</v>
      </c>
      <c r="C3" s="21" t="s">
        <v>137</v>
      </c>
      <c r="D3" s="20" t="s">
        <v>138</v>
      </c>
      <c r="E3" s="20" t="s">
        <v>139</v>
      </c>
      <c r="F3" s="22" t="s">
        <v>140</v>
      </c>
      <c r="G3" s="22" t="s">
        <v>141</v>
      </c>
      <c r="H3" s="22"/>
      <c r="I3" s="22"/>
      <c r="J3" s="22"/>
      <c r="K3" s="22"/>
      <c r="L3" s="22"/>
      <c r="M3" s="48" t="s">
        <v>142</v>
      </c>
      <c r="N3" s="20" t="s">
        <v>143</v>
      </c>
    </row>
    <row r="4" s="10" customFormat="1" ht="12" hidden="1" spans="1:14">
      <c r="A4" s="23"/>
      <c r="B4" s="24"/>
      <c r="C4" s="25"/>
      <c r="D4" s="24"/>
      <c r="E4" s="24"/>
      <c r="F4" s="26"/>
      <c r="G4" s="26" t="s">
        <v>144</v>
      </c>
      <c r="H4" s="26" t="s">
        <v>145</v>
      </c>
      <c r="I4" s="26"/>
      <c r="J4" s="26"/>
      <c r="K4" s="26"/>
      <c r="L4" s="26"/>
      <c r="M4" s="49"/>
      <c r="N4" s="24"/>
    </row>
    <row r="5" s="10" customFormat="1" ht="12" hidden="1" spans="1:14">
      <c r="A5" s="23"/>
      <c r="B5" s="24"/>
      <c r="C5" s="25"/>
      <c r="D5" s="24"/>
      <c r="E5" s="24"/>
      <c r="F5" s="26"/>
      <c r="G5" s="26"/>
      <c r="H5" s="27">
        <v>0</v>
      </c>
      <c r="I5" s="50">
        <v>0.3</v>
      </c>
      <c r="J5" s="51">
        <v>0.6</v>
      </c>
      <c r="K5" s="51">
        <v>0.8</v>
      </c>
      <c r="L5" s="51">
        <v>1</v>
      </c>
      <c r="M5" s="49"/>
      <c r="N5" s="24"/>
    </row>
    <row r="6" s="10" customFormat="1" ht="22.5" spans="1:15">
      <c r="A6" s="28" t="s">
        <v>13</v>
      </c>
      <c r="B6" s="29" t="s">
        <v>14</v>
      </c>
      <c r="C6" s="29" t="s">
        <v>146</v>
      </c>
      <c r="D6" s="30" t="s">
        <v>147</v>
      </c>
      <c r="E6" s="30" t="s">
        <v>148</v>
      </c>
      <c r="F6" s="31">
        <v>3</v>
      </c>
      <c r="G6" s="32" t="s">
        <v>149</v>
      </c>
      <c r="H6" s="32" t="s">
        <v>150</v>
      </c>
      <c r="I6" s="32"/>
      <c r="J6" s="32" t="s">
        <v>151</v>
      </c>
      <c r="K6" s="32"/>
      <c r="L6" s="32" t="s">
        <v>152</v>
      </c>
      <c r="M6" s="37">
        <v>3</v>
      </c>
      <c r="N6" s="30"/>
      <c r="O6" s="52" t="s">
        <v>22</v>
      </c>
    </row>
    <row r="7" s="10" customFormat="1" ht="22.5" spans="1:15">
      <c r="A7" s="28"/>
      <c r="B7" s="29"/>
      <c r="C7" s="29"/>
      <c r="D7" s="30" t="s">
        <v>153</v>
      </c>
      <c r="E7" s="30" t="s">
        <v>154</v>
      </c>
      <c r="F7" s="31">
        <v>3</v>
      </c>
      <c r="G7" s="32" t="s">
        <v>149</v>
      </c>
      <c r="H7" s="32" t="s">
        <v>155</v>
      </c>
      <c r="I7" s="32"/>
      <c r="J7" s="32" t="s">
        <v>156</v>
      </c>
      <c r="K7" s="32"/>
      <c r="L7" s="32" t="s">
        <v>157</v>
      </c>
      <c r="M7" s="37">
        <v>3</v>
      </c>
      <c r="N7" s="30"/>
      <c r="O7" s="52"/>
    </row>
    <row r="8" s="10" customFormat="1" ht="22.5" spans="1:15">
      <c r="A8" s="28"/>
      <c r="B8" s="29"/>
      <c r="C8" s="30" t="s">
        <v>158</v>
      </c>
      <c r="D8" s="30"/>
      <c r="E8" s="30" t="s">
        <v>159</v>
      </c>
      <c r="F8" s="31">
        <v>3</v>
      </c>
      <c r="G8" s="32" t="s">
        <v>149</v>
      </c>
      <c r="H8" s="32" t="s">
        <v>160</v>
      </c>
      <c r="I8" s="32"/>
      <c r="J8" s="32" t="s">
        <v>161</v>
      </c>
      <c r="K8" s="32"/>
      <c r="L8" s="32" t="s">
        <v>162</v>
      </c>
      <c r="M8" s="37">
        <v>3</v>
      </c>
      <c r="N8" s="30"/>
      <c r="O8" s="52"/>
    </row>
    <row r="9" s="10" customFormat="1" ht="22.5" spans="1:15">
      <c r="A9" s="28"/>
      <c r="B9" s="29"/>
      <c r="C9" s="30" t="s">
        <v>163</v>
      </c>
      <c r="D9" s="30"/>
      <c r="E9" s="30" t="s">
        <v>164</v>
      </c>
      <c r="F9" s="31">
        <v>3</v>
      </c>
      <c r="G9" s="32" t="s">
        <v>149</v>
      </c>
      <c r="H9" s="32" t="s">
        <v>165</v>
      </c>
      <c r="I9" s="32"/>
      <c r="J9" s="32" t="s">
        <v>166</v>
      </c>
      <c r="K9" s="32"/>
      <c r="L9" s="32" t="s">
        <v>167</v>
      </c>
      <c r="M9" s="37">
        <v>3</v>
      </c>
      <c r="N9" s="30"/>
      <c r="O9" s="52"/>
    </row>
    <row r="10" s="10" customFormat="1" ht="22.5" spans="1:15">
      <c r="A10" s="28"/>
      <c r="B10" s="29" t="s">
        <v>38</v>
      </c>
      <c r="C10" s="30" t="s">
        <v>168</v>
      </c>
      <c r="D10" s="30"/>
      <c r="E10" s="30" t="s">
        <v>169</v>
      </c>
      <c r="F10" s="31">
        <v>3</v>
      </c>
      <c r="G10" s="31" t="s">
        <v>170</v>
      </c>
      <c r="H10" s="33" t="s">
        <v>42</v>
      </c>
      <c r="I10" s="33"/>
      <c r="J10" s="33"/>
      <c r="K10" s="33"/>
      <c r="L10" s="33"/>
      <c r="M10" s="37">
        <v>3</v>
      </c>
      <c r="N10" s="30"/>
      <c r="O10" s="52"/>
    </row>
    <row r="11" s="10" customFormat="1" ht="22.5" spans="1:15">
      <c r="A11" s="28"/>
      <c r="B11" s="29"/>
      <c r="C11" s="30" t="s">
        <v>171</v>
      </c>
      <c r="D11" s="30"/>
      <c r="E11" s="30" t="s">
        <v>172</v>
      </c>
      <c r="F11" s="31">
        <v>3</v>
      </c>
      <c r="G11" s="31" t="s">
        <v>170</v>
      </c>
      <c r="H11" s="33" t="s">
        <v>45</v>
      </c>
      <c r="I11" s="33"/>
      <c r="J11" s="33"/>
      <c r="K11" s="33"/>
      <c r="L11" s="33"/>
      <c r="M11" s="37">
        <v>3</v>
      </c>
      <c r="N11" s="30"/>
      <c r="O11" s="52"/>
    </row>
    <row r="12" s="10" customFormat="1" ht="22.5" spans="1:14">
      <c r="A12" s="28" t="s">
        <v>46</v>
      </c>
      <c r="B12" s="29" t="s">
        <v>47</v>
      </c>
      <c r="C12" s="30" t="s">
        <v>173</v>
      </c>
      <c r="D12" s="30"/>
      <c r="E12" s="30" t="s">
        <v>174</v>
      </c>
      <c r="F12" s="31">
        <v>3</v>
      </c>
      <c r="G12" s="31" t="s">
        <v>149</v>
      </c>
      <c r="H12" s="31" t="s">
        <v>175</v>
      </c>
      <c r="I12" s="31"/>
      <c r="J12" s="31" t="s">
        <v>176</v>
      </c>
      <c r="K12" s="31"/>
      <c r="L12" s="31" t="s">
        <v>177</v>
      </c>
      <c r="M12" s="53">
        <v>0</v>
      </c>
      <c r="N12" s="36" t="s">
        <v>53</v>
      </c>
    </row>
    <row r="13" s="10" customFormat="1" ht="33.75" spans="1:14">
      <c r="A13" s="28"/>
      <c r="B13" s="29"/>
      <c r="C13" s="30" t="s">
        <v>178</v>
      </c>
      <c r="D13" s="30"/>
      <c r="E13" s="30" t="s">
        <v>179</v>
      </c>
      <c r="F13" s="31">
        <v>3</v>
      </c>
      <c r="G13" s="31" t="s">
        <v>180</v>
      </c>
      <c r="H13" s="31" t="s">
        <v>181</v>
      </c>
      <c r="I13" s="31"/>
      <c r="J13" s="31" t="s">
        <v>182</v>
      </c>
      <c r="K13" s="31"/>
      <c r="L13" s="31" t="s">
        <v>183</v>
      </c>
      <c r="M13" s="53">
        <v>0</v>
      </c>
      <c r="N13" s="36" t="s">
        <v>60</v>
      </c>
    </row>
    <row r="14" s="10" customFormat="1" ht="33.75" spans="1:14">
      <c r="A14" s="28"/>
      <c r="B14" s="29"/>
      <c r="C14" s="30" t="s">
        <v>184</v>
      </c>
      <c r="D14" s="30"/>
      <c r="E14" s="30" t="s">
        <v>62</v>
      </c>
      <c r="F14" s="31">
        <v>3</v>
      </c>
      <c r="G14" s="32" t="s">
        <v>185</v>
      </c>
      <c r="H14" s="32" t="s">
        <v>186</v>
      </c>
      <c r="I14" s="32"/>
      <c r="J14" s="32"/>
      <c r="K14" s="32"/>
      <c r="L14" s="32" t="s">
        <v>187</v>
      </c>
      <c r="M14" s="53">
        <v>0</v>
      </c>
      <c r="N14" s="36" t="s">
        <v>66</v>
      </c>
    </row>
    <row r="15" s="10" customFormat="1" ht="29" customHeight="1" spans="1:14">
      <c r="A15" s="28"/>
      <c r="B15" s="29" t="s">
        <v>67</v>
      </c>
      <c r="C15" s="30" t="s">
        <v>173</v>
      </c>
      <c r="D15" s="30"/>
      <c r="E15" s="30" t="s">
        <v>188</v>
      </c>
      <c r="F15" s="31">
        <v>3</v>
      </c>
      <c r="G15" s="31" t="s">
        <v>149</v>
      </c>
      <c r="H15" s="31" t="s">
        <v>175</v>
      </c>
      <c r="I15" s="31"/>
      <c r="J15" s="31" t="s">
        <v>176</v>
      </c>
      <c r="K15" s="31"/>
      <c r="L15" s="31" t="s">
        <v>177</v>
      </c>
      <c r="M15" s="53">
        <v>0</v>
      </c>
      <c r="N15" s="36" t="s">
        <v>69</v>
      </c>
    </row>
    <row r="16" s="10" customFormat="1" ht="34.5" spans="1:14">
      <c r="A16" s="28"/>
      <c r="B16" s="29"/>
      <c r="C16" s="30" t="s">
        <v>189</v>
      </c>
      <c r="D16" s="30"/>
      <c r="E16" s="30" t="s">
        <v>190</v>
      </c>
      <c r="F16" s="31">
        <v>3</v>
      </c>
      <c r="G16" s="31" t="s">
        <v>180</v>
      </c>
      <c r="H16" s="31" t="s">
        <v>72</v>
      </c>
      <c r="I16" s="31" t="s">
        <v>73</v>
      </c>
      <c r="J16" s="31" t="s">
        <v>74</v>
      </c>
      <c r="K16" s="31" t="s">
        <v>75</v>
      </c>
      <c r="L16" s="31" t="s">
        <v>191</v>
      </c>
      <c r="M16" s="53">
        <v>1.8</v>
      </c>
      <c r="N16" s="36" t="s">
        <v>77</v>
      </c>
    </row>
    <row r="17" s="10" customFormat="1" ht="35.25" spans="1:14">
      <c r="A17" s="28"/>
      <c r="B17" s="29"/>
      <c r="C17" s="30" t="s">
        <v>192</v>
      </c>
      <c r="D17" s="30"/>
      <c r="E17" s="30" t="s">
        <v>193</v>
      </c>
      <c r="F17" s="31">
        <v>3</v>
      </c>
      <c r="G17" s="32" t="s">
        <v>149</v>
      </c>
      <c r="H17" s="32" t="s">
        <v>181</v>
      </c>
      <c r="I17" s="32"/>
      <c r="J17" s="32" t="s">
        <v>182</v>
      </c>
      <c r="K17" s="32"/>
      <c r="L17" s="32" t="s">
        <v>183</v>
      </c>
      <c r="M17" s="53">
        <v>1.8</v>
      </c>
      <c r="N17" s="36" t="s">
        <v>80</v>
      </c>
    </row>
    <row r="18" s="10" customFormat="1" ht="22.5" spans="1:14">
      <c r="A18" s="28" t="s">
        <v>81</v>
      </c>
      <c r="B18" s="29" t="s">
        <v>82</v>
      </c>
      <c r="C18" s="34" t="s">
        <v>194</v>
      </c>
      <c r="D18" s="30"/>
      <c r="E18" s="30" t="s">
        <v>195</v>
      </c>
      <c r="F18" s="31">
        <v>5</v>
      </c>
      <c r="G18" s="32" t="s">
        <v>170</v>
      </c>
      <c r="H18" s="35" t="s">
        <v>85</v>
      </c>
      <c r="I18" s="35"/>
      <c r="J18" s="35"/>
      <c r="K18" s="35"/>
      <c r="L18" s="35"/>
      <c r="M18" s="37">
        <v>5</v>
      </c>
      <c r="N18" s="30"/>
    </row>
    <row r="19" s="10" customFormat="1" ht="22.5" spans="1:14">
      <c r="A19" s="28"/>
      <c r="B19" s="29"/>
      <c r="C19" s="30" t="s">
        <v>196</v>
      </c>
      <c r="D19" s="30"/>
      <c r="E19" s="30" t="s">
        <v>197</v>
      </c>
      <c r="F19" s="31">
        <v>5</v>
      </c>
      <c r="G19" s="32" t="s">
        <v>170</v>
      </c>
      <c r="H19" s="35" t="s">
        <v>88</v>
      </c>
      <c r="I19" s="35"/>
      <c r="J19" s="35"/>
      <c r="K19" s="35"/>
      <c r="L19" s="35"/>
      <c r="M19" s="37">
        <v>5</v>
      </c>
      <c r="N19" s="30"/>
    </row>
    <row r="20" s="10" customFormat="1" ht="22.5" spans="1:14">
      <c r="A20" s="28"/>
      <c r="B20" s="29"/>
      <c r="C20" s="30" t="s">
        <v>198</v>
      </c>
      <c r="D20" s="30"/>
      <c r="E20" s="30" t="s">
        <v>199</v>
      </c>
      <c r="F20" s="31">
        <v>5</v>
      </c>
      <c r="G20" s="32" t="s">
        <v>149</v>
      </c>
      <c r="H20" s="32" t="s">
        <v>200</v>
      </c>
      <c r="I20" s="32"/>
      <c r="J20" s="32" t="s">
        <v>201</v>
      </c>
      <c r="K20" s="32"/>
      <c r="L20" s="32" t="s">
        <v>202</v>
      </c>
      <c r="M20" s="37">
        <v>5</v>
      </c>
      <c r="N20" s="30"/>
    </row>
    <row r="21" s="10" customFormat="1" ht="24" spans="1:14">
      <c r="A21" s="28"/>
      <c r="B21" s="29"/>
      <c r="C21" s="30" t="s">
        <v>203</v>
      </c>
      <c r="D21" s="30"/>
      <c r="E21" s="30" t="s">
        <v>95</v>
      </c>
      <c r="F21" s="31">
        <v>5</v>
      </c>
      <c r="G21" s="32" t="s">
        <v>170</v>
      </c>
      <c r="H21" s="32" t="s">
        <v>96</v>
      </c>
      <c r="I21" s="32"/>
      <c r="J21" s="54" t="s">
        <v>97</v>
      </c>
      <c r="K21" s="32"/>
      <c r="L21" s="32" t="s">
        <v>98</v>
      </c>
      <c r="M21" s="37">
        <v>5</v>
      </c>
      <c r="N21" s="30"/>
    </row>
    <row r="22" s="10" customFormat="1" ht="33.75" spans="1:14">
      <c r="A22" s="28" t="s">
        <v>99</v>
      </c>
      <c r="B22" s="29" t="s">
        <v>100</v>
      </c>
      <c r="C22" s="34" t="s">
        <v>204</v>
      </c>
      <c r="D22" s="36" t="s">
        <v>205</v>
      </c>
      <c r="E22" s="30" t="s">
        <v>206</v>
      </c>
      <c r="F22" s="31">
        <v>10</v>
      </c>
      <c r="G22" s="37" t="s">
        <v>149</v>
      </c>
      <c r="H22" s="37" t="s">
        <v>207</v>
      </c>
      <c r="I22" s="37"/>
      <c r="J22" s="39" t="s">
        <v>105</v>
      </c>
      <c r="K22" s="37"/>
      <c r="L22" s="39" t="s">
        <v>106</v>
      </c>
      <c r="M22" s="53">
        <v>6</v>
      </c>
      <c r="N22" s="36" t="s">
        <v>208</v>
      </c>
    </row>
    <row r="23" s="10" customFormat="1" ht="33.75" spans="1:14">
      <c r="A23" s="28"/>
      <c r="B23" s="29"/>
      <c r="C23" s="38"/>
      <c r="D23" s="30" t="s">
        <v>209</v>
      </c>
      <c r="E23" s="36" t="s">
        <v>109</v>
      </c>
      <c r="F23" s="31">
        <v>10</v>
      </c>
      <c r="G23" s="37" t="s">
        <v>149</v>
      </c>
      <c r="H23" s="39" t="s">
        <v>110</v>
      </c>
      <c r="I23" s="37"/>
      <c r="J23" s="39" t="s">
        <v>111</v>
      </c>
      <c r="K23" s="37"/>
      <c r="L23" s="37" t="s">
        <v>210</v>
      </c>
      <c r="M23" s="53">
        <v>6</v>
      </c>
      <c r="N23" s="36" t="s">
        <v>113</v>
      </c>
    </row>
    <row r="24" s="10" customFormat="1" ht="22.5" spans="1:14">
      <c r="A24" s="28"/>
      <c r="B24" s="29"/>
      <c r="C24" s="30" t="s">
        <v>211</v>
      </c>
      <c r="D24" s="30"/>
      <c r="E24" s="30" t="s">
        <v>212</v>
      </c>
      <c r="F24" s="31">
        <v>10</v>
      </c>
      <c r="G24" s="37" t="s">
        <v>149</v>
      </c>
      <c r="H24" s="37" t="s">
        <v>213</v>
      </c>
      <c r="I24" s="37" t="s">
        <v>214</v>
      </c>
      <c r="J24" s="37" t="s">
        <v>215</v>
      </c>
      <c r="K24" s="37" t="s">
        <v>216</v>
      </c>
      <c r="L24" s="37" t="s">
        <v>217</v>
      </c>
      <c r="M24" s="37">
        <v>10</v>
      </c>
      <c r="N24" s="30"/>
    </row>
    <row r="25" s="10" customFormat="1" ht="22.5" spans="1:15">
      <c r="A25" s="28"/>
      <c r="B25" s="29"/>
      <c r="C25" s="40" t="s">
        <v>218</v>
      </c>
      <c r="D25" s="30" t="s">
        <v>219</v>
      </c>
      <c r="E25" s="41" t="s">
        <v>220</v>
      </c>
      <c r="F25" s="31">
        <v>5</v>
      </c>
      <c r="G25" s="37" t="s">
        <v>170</v>
      </c>
      <c r="H25" s="33" t="s">
        <v>124</v>
      </c>
      <c r="I25" s="33"/>
      <c r="J25" s="33"/>
      <c r="K25" s="33"/>
      <c r="L25" s="33"/>
      <c r="M25" s="53">
        <v>4.79</v>
      </c>
      <c r="N25" s="30" t="s">
        <v>125</v>
      </c>
      <c r="O25" s="55" t="s">
        <v>126</v>
      </c>
    </row>
    <row r="26" s="10" customFormat="1" ht="22.5" spans="1:15">
      <c r="A26" s="28"/>
      <c r="B26" s="29"/>
      <c r="C26" s="40"/>
      <c r="D26" s="30" t="s">
        <v>221</v>
      </c>
      <c r="E26" s="41" t="s">
        <v>222</v>
      </c>
      <c r="F26" s="31">
        <v>5</v>
      </c>
      <c r="G26" s="37" t="s">
        <v>170</v>
      </c>
      <c r="H26" s="33" t="s">
        <v>124</v>
      </c>
      <c r="I26" s="33"/>
      <c r="J26" s="33"/>
      <c r="K26" s="33"/>
      <c r="L26" s="33"/>
      <c r="M26" s="53">
        <v>4.51</v>
      </c>
      <c r="N26" s="30" t="s">
        <v>129</v>
      </c>
      <c r="O26" s="55"/>
    </row>
    <row r="27" s="10" customFormat="1" ht="22.5" spans="1:15">
      <c r="A27" s="28"/>
      <c r="B27" s="29"/>
      <c r="C27" s="40"/>
      <c r="D27" s="30" t="s">
        <v>223</v>
      </c>
      <c r="E27" s="41" t="s">
        <v>224</v>
      </c>
      <c r="F27" s="31">
        <v>4</v>
      </c>
      <c r="G27" s="37" t="s">
        <v>170</v>
      </c>
      <c r="H27" s="33" t="s">
        <v>124</v>
      </c>
      <c r="I27" s="33"/>
      <c r="J27" s="33"/>
      <c r="K27" s="33"/>
      <c r="L27" s="33"/>
      <c r="M27" s="53">
        <v>3.79</v>
      </c>
      <c r="N27" s="30" t="s">
        <v>132</v>
      </c>
      <c r="O27" s="55"/>
    </row>
    <row r="28" s="10" customFormat="1" ht="16" customHeight="1" spans="1:15">
      <c r="A28" s="42" t="s">
        <v>225</v>
      </c>
      <c r="B28" s="43"/>
      <c r="C28" s="43"/>
      <c r="D28" s="43"/>
      <c r="E28" s="43"/>
      <c r="F28" s="44">
        <f>SUM(F6:F27)</f>
        <v>100</v>
      </c>
      <c r="G28" s="45"/>
      <c r="H28" s="45"/>
      <c r="I28" s="45"/>
      <c r="J28" s="45"/>
      <c r="K28" s="45"/>
      <c r="L28" s="45"/>
      <c r="M28" s="56">
        <f>SUM(M6:M27)</f>
        <v>76.69</v>
      </c>
      <c r="N28" s="43"/>
      <c r="O28" s="55"/>
    </row>
    <row r="29" s="9" customFormat="1" spans="6:15">
      <c r="F29" s="11"/>
      <c r="G29" s="12"/>
      <c r="H29" s="12"/>
      <c r="I29" s="12"/>
      <c r="J29" s="12"/>
      <c r="K29" s="12"/>
      <c r="L29" s="12"/>
      <c r="M29" s="57">
        <f>M28-M27-M26-M25</f>
        <v>63.6</v>
      </c>
      <c r="O29" s="55"/>
    </row>
    <row r="30" s="9" customFormat="1" spans="6:13">
      <c r="F30" s="11"/>
      <c r="G30" s="12"/>
      <c r="H30" s="12"/>
      <c r="I30" s="12"/>
      <c r="J30" s="12"/>
      <c r="K30" s="12"/>
      <c r="L30" s="12"/>
      <c r="M30" s="13"/>
    </row>
    <row r="31" s="9" customFormat="1" spans="6:13">
      <c r="F31" s="11"/>
      <c r="G31" s="46"/>
      <c r="H31" s="12"/>
      <c r="I31" s="12"/>
      <c r="J31" s="12"/>
      <c r="K31" s="12"/>
      <c r="L31" s="12"/>
      <c r="M31" s="13"/>
    </row>
  </sheetData>
  <mergeCells count="35">
    <mergeCell ref="A2:N2"/>
    <mergeCell ref="G3:L3"/>
    <mergeCell ref="H4:L4"/>
    <mergeCell ref="H10:L10"/>
    <mergeCell ref="H11:L11"/>
    <mergeCell ref="H18:L18"/>
    <mergeCell ref="H19:L19"/>
    <mergeCell ref="H25:L25"/>
    <mergeCell ref="H26:L26"/>
    <mergeCell ref="H27:L27"/>
    <mergeCell ref="A3:A5"/>
    <mergeCell ref="A6:A11"/>
    <mergeCell ref="A12:A17"/>
    <mergeCell ref="A18:A21"/>
    <mergeCell ref="A22:A27"/>
    <mergeCell ref="B3:B5"/>
    <mergeCell ref="B6:B9"/>
    <mergeCell ref="B10:B11"/>
    <mergeCell ref="B12:B14"/>
    <mergeCell ref="B15:B17"/>
    <mergeCell ref="B18:B21"/>
    <mergeCell ref="B22:B27"/>
    <mergeCell ref="C3:C5"/>
    <mergeCell ref="C6:C7"/>
    <mergeCell ref="C22:C23"/>
    <mergeCell ref="C25:C27"/>
    <mergeCell ref="D3:D5"/>
    <mergeCell ref="E3:E5"/>
    <mergeCell ref="F3:F5"/>
    <mergeCell ref="G4:G5"/>
    <mergeCell ref="M3:M5"/>
    <mergeCell ref="N3:N5"/>
    <mergeCell ref="O6:O9"/>
    <mergeCell ref="O10:O11"/>
    <mergeCell ref="O25:O2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H14" sqref="H14"/>
    </sheetView>
  </sheetViews>
  <sheetFormatPr defaultColWidth="8.66666666666667" defaultRowHeight="15.75" outlineLevelCol="7"/>
  <cols>
    <col min="1" max="1" width="8.66666666666667" style="1"/>
    <col min="2" max="2" width="12.75" style="2" customWidth="1"/>
    <col min="3" max="3" width="11.0833333333333" style="2" customWidth="1"/>
    <col min="4" max="4" width="13.8333333333333" style="2" customWidth="1"/>
    <col min="5" max="5" width="11.0833333333333" style="2" customWidth="1"/>
    <col min="6" max="6" width="12.75" style="2" customWidth="1"/>
    <col min="7" max="7" width="13.8333333333333" style="2"/>
    <col min="8" max="8" width="13.8333333333333" style="3"/>
    <col min="9" max="16384" width="8.66666666666667" style="3"/>
  </cols>
  <sheetData>
    <row r="1" s="1" customFormat="1" spans="1:7">
      <c r="A1" s="4" t="s">
        <v>226</v>
      </c>
      <c r="B1" s="5" t="s">
        <v>227</v>
      </c>
      <c r="C1" s="5" t="s">
        <v>228</v>
      </c>
      <c r="D1" s="6" t="s">
        <v>229</v>
      </c>
      <c r="E1" s="6" t="s">
        <v>230</v>
      </c>
      <c r="F1" s="5" t="s">
        <v>231</v>
      </c>
      <c r="G1" s="7" t="s">
        <v>232</v>
      </c>
    </row>
    <row r="2" spans="1:6">
      <c r="A2" s="4">
        <v>1</v>
      </c>
      <c r="B2" s="8">
        <v>1299179.52</v>
      </c>
      <c r="C2" s="8"/>
      <c r="D2" s="8"/>
      <c r="E2" s="8"/>
      <c r="F2" s="8">
        <f>SUM(B2:E2)</f>
        <v>1299179.52</v>
      </c>
    </row>
    <row r="3" spans="1:6">
      <c r="A3" s="4">
        <v>2</v>
      </c>
      <c r="B3" s="8">
        <v>1299179.52</v>
      </c>
      <c r="C3" s="8"/>
      <c r="D3" s="8"/>
      <c r="E3" s="8"/>
      <c r="F3" s="8">
        <f t="shared" ref="F3:F14" si="0">SUM(B3:E3)</f>
        <v>1299179.52</v>
      </c>
    </row>
    <row r="4" spans="1:7">
      <c r="A4" s="4">
        <v>3</v>
      </c>
      <c r="B4" s="8">
        <v>444017.66</v>
      </c>
      <c r="C4" s="8"/>
      <c r="D4" s="8"/>
      <c r="E4" s="8"/>
      <c r="F4" s="8">
        <f t="shared" si="0"/>
        <v>444017.66</v>
      </c>
      <c r="G4" s="2">
        <v>861014.02</v>
      </c>
    </row>
    <row r="5" spans="1:6">
      <c r="A5" s="4">
        <v>4</v>
      </c>
      <c r="B5" s="8">
        <v>1307957.76</v>
      </c>
      <c r="C5" s="8"/>
      <c r="D5" s="8"/>
      <c r="E5" s="8"/>
      <c r="F5" s="8">
        <f t="shared" si="0"/>
        <v>1307957.76</v>
      </c>
    </row>
    <row r="6" spans="1:6">
      <c r="A6" s="4">
        <v>5</v>
      </c>
      <c r="B6" s="8">
        <v>1315574.4</v>
      </c>
      <c r="C6" s="8"/>
      <c r="D6" s="8"/>
      <c r="E6" s="8"/>
      <c r="F6" s="8">
        <f t="shared" si="0"/>
        <v>1315574.4</v>
      </c>
    </row>
    <row r="7" spans="1:7">
      <c r="A7" s="4">
        <v>6</v>
      </c>
      <c r="B7" s="8">
        <f>446000+407299.37</f>
        <v>853299.37</v>
      </c>
      <c r="C7" s="8"/>
      <c r="D7" s="8"/>
      <c r="E7" s="8">
        <v>20780</v>
      </c>
      <c r="F7" s="8">
        <f t="shared" si="0"/>
        <v>874079.37</v>
      </c>
      <c r="G7" s="2">
        <v>905338.48</v>
      </c>
    </row>
    <row r="8" spans="1:6">
      <c r="A8" s="4">
        <v>7</v>
      </c>
      <c r="B8" s="8">
        <f>1312637.82+0.03</f>
        <v>1312637.85</v>
      </c>
      <c r="C8" s="8"/>
      <c r="D8" s="8"/>
      <c r="E8" s="8"/>
      <c r="F8" s="8">
        <f t="shared" si="0"/>
        <v>1312637.85</v>
      </c>
    </row>
    <row r="9" spans="1:6">
      <c r="A9" s="4">
        <v>8</v>
      </c>
      <c r="B9" s="8">
        <v>1315161.3</v>
      </c>
      <c r="C9" s="8"/>
      <c r="D9" s="8"/>
      <c r="E9" s="8"/>
      <c r="F9" s="8">
        <f t="shared" si="0"/>
        <v>1315161.3</v>
      </c>
    </row>
    <row r="10" spans="1:7">
      <c r="A10" s="4">
        <v>9</v>
      </c>
      <c r="B10" s="8">
        <v>546050.65</v>
      </c>
      <c r="C10" s="8"/>
      <c r="D10" s="8">
        <v>36000</v>
      </c>
      <c r="E10" s="8"/>
      <c r="F10" s="8">
        <f t="shared" si="0"/>
        <v>582050.65</v>
      </c>
      <c r="G10" s="2">
        <v>790079.6</v>
      </c>
    </row>
    <row r="11" spans="1:6">
      <c r="A11" s="4">
        <v>10</v>
      </c>
      <c r="B11" s="8">
        <v>1339066.8</v>
      </c>
      <c r="C11" s="8"/>
      <c r="D11" s="8"/>
      <c r="E11" s="8"/>
      <c r="F11" s="8">
        <f t="shared" si="0"/>
        <v>1339066.8</v>
      </c>
    </row>
    <row r="12" spans="1:6">
      <c r="A12" s="4">
        <v>11</v>
      </c>
      <c r="B12" s="8">
        <v>1347876.45</v>
      </c>
      <c r="C12" s="8"/>
      <c r="D12" s="8"/>
      <c r="E12" s="8"/>
      <c r="F12" s="8">
        <f t="shared" si="0"/>
        <v>1347876.45</v>
      </c>
    </row>
    <row r="13" spans="1:6">
      <c r="A13" s="4">
        <v>12</v>
      </c>
      <c r="B13" s="8">
        <v>1446721.02</v>
      </c>
      <c r="C13" s="8">
        <v>212407.88</v>
      </c>
      <c r="D13" s="8"/>
      <c r="E13" s="8"/>
      <c r="F13" s="8">
        <f t="shared" si="0"/>
        <v>1659128.9</v>
      </c>
    </row>
    <row r="14" spans="1:8">
      <c r="A14" s="4" t="s">
        <v>231</v>
      </c>
      <c r="B14" s="8">
        <f t="shared" ref="B14:G14" si="1">SUM(B2:B13)</f>
        <v>13826722.3</v>
      </c>
      <c r="C14" s="8">
        <f t="shared" si="1"/>
        <v>212407.88</v>
      </c>
      <c r="D14" s="8">
        <f t="shared" si="1"/>
        <v>36000</v>
      </c>
      <c r="E14" s="8">
        <f t="shared" si="1"/>
        <v>20780</v>
      </c>
      <c r="F14" s="8">
        <f t="shared" si="0"/>
        <v>14095910.18</v>
      </c>
      <c r="G14" s="8">
        <f t="shared" si="1"/>
        <v>2556432.1</v>
      </c>
      <c r="H14" s="2">
        <f>SUM(F14:G14)</f>
        <v>16652342.28</v>
      </c>
    </row>
    <row r="15" spans="8:8">
      <c r="H15" s="2">
        <v>19380000</v>
      </c>
    </row>
    <row r="16" spans="8:8">
      <c r="H16" s="3">
        <f>H14/H15</f>
        <v>0.859253987616099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评分表2</vt:lpstr>
      <vt:lpstr>2</vt:lpstr>
      <vt:lpstr>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64226</dc:creator>
  <cp:lastModifiedBy>鲸落.</cp:lastModifiedBy>
  <dcterms:created xsi:type="dcterms:W3CDTF">2022-08-04T07:09:00Z</dcterms:created>
  <dcterms:modified xsi:type="dcterms:W3CDTF">2023-01-06T04:59:34Z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43AED27B3ED94588A743BEE3A0E27C9C</vt:lpwstr>
  </property>
  <property fmtid="{D5CDD505-2E9C-101B-9397-08002B2CF9AE}" pid="3" name="KSOProductBuildVer">
    <vt:lpwstr>2052-11.1.0.12980</vt:lpwstr>
  </property>
</Properties>
</file>